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00" yWindow="0" windowWidth="24920" windowHeight="15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'Sheet1'!$B$1:$Y$36</definedName>
  </definedNames>
  <calcPr fullCalcOnLoad="1"/>
</workbook>
</file>

<file path=xl/comments1.xml><?xml version="1.0" encoding="utf-8"?>
<comments xmlns="http://schemas.openxmlformats.org/spreadsheetml/2006/main">
  <authors>
    <author>Greg Parker</author>
  </authors>
  <commentList>
    <comment ref="U5" authorId="0">
      <text>
        <r>
          <rPr>
            <sz val="9"/>
            <rFont val="Arial"/>
            <family val="0"/>
          </rPr>
          <t>Complete highligted areas</t>
        </r>
      </text>
    </comment>
    <comment ref="B13" authorId="0">
      <text>
        <r>
          <rPr>
            <b/>
            <sz val="14"/>
            <rFont val="Arial"/>
            <family val="0"/>
          </rPr>
          <t>Step 1</t>
        </r>
        <r>
          <rPr>
            <sz val="14"/>
            <rFont val="Arial"/>
            <family val="0"/>
          </rPr>
          <t xml:space="preserve"> - Enter hole # here</t>
        </r>
        <r>
          <rPr>
            <sz val="9"/>
            <rFont val="Arial"/>
            <family val="0"/>
          </rPr>
          <t xml:space="preserve">
</t>
        </r>
      </text>
    </comment>
    <comment ref="C13" authorId="0">
      <text>
        <r>
          <rPr>
            <b/>
            <sz val="14"/>
            <rFont val="Arial"/>
            <family val="0"/>
          </rPr>
          <t>Step 2</t>
        </r>
        <r>
          <rPr>
            <sz val="14"/>
            <rFont val="Arial"/>
            <family val="0"/>
          </rPr>
          <t xml:space="preserve"> - Enter center of green depth here</t>
        </r>
      </text>
    </comment>
    <comment ref="E13" authorId="0">
      <text>
        <r>
          <rPr>
            <b/>
            <sz val="14"/>
            <rFont val="Arial"/>
            <family val="0"/>
          </rPr>
          <t>Step 3</t>
        </r>
        <r>
          <rPr>
            <sz val="14"/>
            <rFont val="Arial"/>
            <family val="0"/>
          </rPr>
          <t xml:space="preserve"> - Enter yardages in "Center" row.  The spreadsheet will calculate front and back yardages automatically based on green depth
previously entered.</t>
        </r>
      </text>
    </comment>
    <comment ref="Y13" authorId="0">
      <text>
        <r>
          <rPr>
            <sz val="9"/>
            <rFont val="Arial"/>
            <family val="0"/>
          </rPr>
          <t>Automatically subtotals
each marker by hole</t>
        </r>
      </text>
    </comment>
    <comment ref="Y36" authorId="0">
      <text>
        <r>
          <rPr>
            <sz val="9"/>
            <rFont val="Arial"/>
            <family val="0"/>
          </rPr>
          <t>Automatically totals
entire column</t>
        </r>
      </text>
    </comment>
    <comment ref="R9" authorId="0">
      <text>
        <r>
          <rPr>
            <sz val="9"/>
            <rFont val="Arial"/>
            <family val="0"/>
          </rPr>
          <t>Auto fill from total below</t>
        </r>
      </text>
    </comment>
  </commentList>
</comments>
</file>

<file path=xl/sharedStrings.xml><?xml version="1.0" encoding="utf-8"?>
<sst xmlns="http://schemas.openxmlformats.org/spreadsheetml/2006/main" count="67" uniqueCount="50">
  <si>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</si>
  <si>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</si>
  <si>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</si>
  <si>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</si>
  <si>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</si>
  <si>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</si>
  <si>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</si>
  <si>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</si>
  <si>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</si>
  <si>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Series</t>
  </si>
  <si>
    <t>Zip</t>
  </si>
  <si>
    <t>Number Color</t>
  </si>
  <si>
    <t>HOLE#</t>
  </si>
  <si>
    <t>TOTAL</t>
  </si>
  <si>
    <t>`</t>
  </si>
  <si>
    <t>CENTER</t>
  </si>
  <si>
    <t>B/C/F</t>
  </si>
  <si>
    <t>GREEN DEPTH</t>
  </si>
  <si>
    <t>12354 Valley Creek Rd</t>
  </si>
  <si>
    <t>Northcutt</t>
  </si>
  <si>
    <t>William Bluff CGCS</t>
  </si>
  <si>
    <t>655 345 6672</t>
  </si>
  <si>
    <t>655 345 6543</t>
  </si>
  <si>
    <t>Toro</t>
  </si>
  <si>
    <t xml:space="preserve">COURSE INFORMATION </t>
  </si>
  <si>
    <t>Page 1 of</t>
  </si>
  <si>
    <t># of Yardages</t>
  </si>
  <si>
    <t>Barckground Color</t>
  </si>
  <si>
    <t>Black</t>
  </si>
  <si>
    <t>Silver</t>
  </si>
  <si>
    <t>Manufactuer</t>
  </si>
  <si>
    <t xml:space="preserve">SPM Model </t>
  </si>
  <si>
    <t xml:space="preserve">MARKER INFORMATION </t>
  </si>
  <si>
    <t>NOTES</t>
  </si>
  <si>
    <t># OF MARKERS</t>
  </si>
  <si>
    <t>Rain Bird</t>
  </si>
  <si>
    <t>Hunter</t>
  </si>
  <si>
    <t>Signature</t>
  </si>
  <si>
    <t>Fill-Dn Menu</t>
  </si>
  <si>
    <t>&lt;Pull-Down Menu&gt;</t>
  </si>
  <si>
    <t>SPM 106 Toro Engraved Cap</t>
  </si>
  <si>
    <t>SPM 107 Rain Bird Engraved Cap</t>
  </si>
  <si>
    <t xml:space="preserve">SPM 110 Hunter Engraved Cap </t>
  </si>
  <si>
    <t xml:space="preserve">SPM 101 Aluminum Fit Over Disc </t>
  </si>
  <si>
    <t>SPM 105 Universal Aluminum Disc</t>
  </si>
  <si>
    <t>SPM 103 Toro Snap-in Marker</t>
  </si>
  <si>
    <t>SPM 108 Toro / Hunter Snap-in Marker</t>
  </si>
  <si>
    <t>SPM 104 Rain Bird Snap-in Marker</t>
  </si>
  <si>
    <t>SPM 102 Rain Bird Highligter Sanp-Ring</t>
  </si>
  <si>
    <t xml:space="preserve">Total Markers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</si>
</sst>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@Arial Unicode MS"/>
      <family val="2"/>
    </font>
    <font>
      <sz val="10"/>
      <name val="@Arial Unicode MS"/>
      <family val="2"/>
    </font>
    <font>
      <sz val="9"/>
      <name val="@Arial Unicode MS"/>
      <family val="2"/>
    </font>
    <font>
      <sz val="16"/>
      <name val="Arial Black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</patternFill>
    </fill>
    <fill>
      <patternFill patternType="lightGray"/>
    </fill>
    <fill>
      <patternFill patternType="solid">
        <fgColor theme="5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00B0F0"/>
      </left>
      <right style="thin"/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 style="thin"/>
      <right style="thin"/>
      <top style="medium">
        <color rgb="FF00B0F0"/>
      </top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/>
      <right>
        <color indexed="63"/>
      </right>
      <top style="medium">
        <color rgb="FF92D050"/>
      </top>
      <bottom style="medium">
        <color rgb="FF92D050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NumberFormat="1" applyFont="1" applyBorder="1" applyAlignment="1" applyProtection="1">
      <alignment horizontal="center" vertical="center" wrapText="1" shrinkToFit="1"/>
      <protection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0" borderId="13" xfId="0" applyNumberFormat="1" applyFont="1" applyBorder="1" applyAlignment="1" applyProtection="1">
      <alignment horizontal="center" vertical="center" wrapText="1" shrinkToFit="1"/>
      <protection/>
    </xf>
    <xf numFmtId="0" fontId="6" fillId="0" borderId="14" xfId="0" applyNumberFormat="1" applyFont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Border="1" applyAlignment="1" applyProtection="1">
      <alignment horizontal="center" vertical="center" wrapText="1" shrinkToFit="1"/>
      <protection/>
    </xf>
    <xf numFmtId="0" fontId="6" fillId="0" borderId="16" xfId="0" applyNumberFormat="1" applyFont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Border="1" applyAlignment="1" applyProtection="1">
      <alignment horizontal="center" vertical="center" wrapText="1" shrinkToFit="1"/>
      <protection/>
    </xf>
    <xf numFmtId="0" fontId="6" fillId="0" borderId="17" xfId="0" applyNumberFormat="1" applyFont="1" applyBorder="1" applyAlignment="1" applyProtection="1">
      <alignment horizontal="center" vertical="center" wrapText="1" shrinkToFit="1"/>
      <protection/>
    </xf>
    <xf numFmtId="0" fontId="6" fillId="0" borderId="18" xfId="0" applyNumberFormat="1" applyFont="1" applyBorder="1" applyAlignment="1" applyProtection="1">
      <alignment horizontal="center" vertical="center" wrapText="1" shrinkToFit="1"/>
      <protection/>
    </xf>
    <xf numFmtId="0" fontId="6" fillId="0" borderId="19" xfId="0" applyNumberFormat="1" applyFont="1" applyBorder="1" applyAlignment="1" applyProtection="1">
      <alignment horizontal="center" vertical="center" wrapText="1" shrinkToFit="1"/>
      <protection/>
    </xf>
    <xf numFmtId="0" fontId="12" fillId="34" borderId="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wrapText="1" shrinkToFit="1"/>
    </xf>
    <xf numFmtId="0" fontId="0" fillId="35" borderId="20" xfId="0" applyFont="1" applyFill="1" applyBorder="1" applyAlignment="1">
      <alignment horizontal="center" wrapText="1" shrinkToFit="1"/>
    </xf>
    <xf numFmtId="0" fontId="4" fillId="36" borderId="21" xfId="0" applyFont="1" applyFill="1" applyBorder="1" applyAlignment="1">
      <alignment horizontal="center" wrapText="1" shrinkToFit="1"/>
    </xf>
    <xf numFmtId="0" fontId="6" fillId="0" borderId="22" xfId="0" applyNumberFormat="1" applyFont="1" applyBorder="1" applyAlignment="1" applyProtection="1">
      <alignment horizontal="center" vertical="center" wrapText="1" shrinkToFit="1"/>
      <protection/>
    </xf>
    <xf numFmtId="0" fontId="6" fillId="0" borderId="23" xfId="0" applyNumberFormat="1" applyFont="1" applyBorder="1" applyAlignment="1" applyProtection="1">
      <alignment horizontal="center" vertical="center" wrapText="1" shrinkToFit="1"/>
      <protection/>
    </xf>
    <xf numFmtId="0" fontId="6" fillId="0" borderId="24" xfId="0" applyNumberFormat="1" applyFont="1" applyBorder="1" applyAlignment="1" applyProtection="1">
      <alignment horizontal="center" vertical="center" wrapText="1" shrinkToFit="1"/>
      <protection/>
    </xf>
    <xf numFmtId="0" fontId="6" fillId="0" borderId="25" xfId="0" applyNumberFormat="1" applyFont="1" applyBorder="1" applyAlignment="1" applyProtection="1">
      <alignment horizontal="center" vertical="center" wrapText="1" shrinkToFit="1"/>
      <protection/>
    </xf>
    <xf numFmtId="0" fontId="6" fillId="0" borderId="26" xfId="0" applyNumberFormat="1" applyFont="1" applyBorder="1" applyAlignment="1" applyProtection="1">
      <alignment horizontal="center" vertical="center" wrapText="1" shrinkToFit="1"/>
      <protection/>
    </xf>
    <xf numFmtId="0" fontId="6" fillId="0" borderId="27" xfId="0" applyNumberFormat="1" applyFont="1" applyBorder="1" applyAlignment="1" applyProtection="1">
      <alignment horizontal="center" vertical="center" wrapText="1" shrinkToFit="1"/>
      <protection/>
    </xf>
    <xf numFmtId="0" fontId="6" fillId="0" borderId="28" xfId="0" applyNumberFormat="1" applyFont="1" applyBorder="1" applyAlignment="1" applyProtection="1">
      <alignment horizontal="center" vertical="center" wrapText="1" shrinkToFit="1"/>
      <protection/>
    </xf>
    <xf numFmtId="0" fontId="11" fillId="33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4" fillId="36" borderId="33" xfId="0" applyFont="1" applyFill="1" applyBorder="1" applyAlignment="1">
      <alignment horizontal="center" wrapText="1" shrinkToFit="1"/>
    </xf>
    <xf numFmtId="0" fontId="11" fillId="33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34" xfId="0" applyNumberFormat="1" applyFont="1" applyBorder="1" applyAlignment="1" applyProtection="1">
      <alignment horizontal="center" vertical="center" wrapText="1" shrinkToFit="1"/>
      <protection/>
    </xf>
    <xf numFmtId="0" fontId="6" fillId="0" borderId="35" xfId="0" applyNumberFormat="1" applyFont="1" applyBorder="1" applyAlignment="1" applyProtection="1">
      <alignment horizontal="center" vertical="center" wrapText="1" shrinkToFit="1"/>
      <protection/>
    </xf>
    <xf numFmtId="0" fontId="6" fillId="0" borderId="36" xfId="0" applyNumberFormat="1" applyFont="1" applyBorder="1" applyAlignment="1" applyProtection="1">
      <alignment horizontal="center" vertical="center" wrapText="1" shrinkToFit="1"/>
      <protection/>
    </xf>
    <xf numFmtId="0" fontId="6" fillId="0" borderId="37" xfId="0" applyNumberFormat="1" applyFont="1" applyBorder="1" applyAlignment="1" applyProtection="1">
      <alignment horizontal="center" vertical="center" wrapText="1" shrinkToFit="1"/>
      <protection/>
    </xf>
    <xf numFmtId="0" fontId="6" fillId="0" borderId="38" xfId="0" applyNumberFormat="1" applyFont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Border="1" applyAlignment="1" applyProtection="1">
      <alignment horizontal="center" vertical="center" wrapText="1" shrinkToFit="1"/>
      <protection/>
    </xf>
    <xf numFmtId="0" fontId="6" fillId="0" borderId="33" xfId="0" applyNumberFormat="1" applyFont="1" applyBorder="1" applyAlignment="1" applyProtection="1">
      <alignment horizontal="center" vertical="center" wrapText="1" shrinkToFit="1"/>
      <protection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0" fillId="0" borderId="39" xfId="0" applyFill="1" applyBorder="1" applyAlignment="1">
      <alignment horizontal="left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center"/>
    </xf>
    <xf numFmtId="0" fontId="9" fillId="0" borderId="35" xfId="0" applyFont="1" applyBorder="1" applyAlignment="1" applyProtection="1">
      <alignment horizontal="left" vertical="center" wrapText="1" shrinkToFit="1"/>
      <protection locked="0"/>
    </xf>
    <xf numFmtId="0" fontId="2" fillId="0" borderId="37" xfId="0" applyFont="1" applyBorder="1" applyAlignment="1" applyProtection="1">
      <alignment horizontal="center" vertical="center" wrapText="1" shrinkToFit="1"/>
      <protection locked="0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justify" wrapText="1"/>
    </xf>
    <xf numFmtId="0" fontId="4" fillId="36" borderId="42" xfId="0" applyFont="1" applyFill="1" applyBorder="1" applyAlignment="1">
      <alignment horizontal="center" wrapText="1" shrinkToFit="1"/>
    </xf>
    <xf numFmtId="0" fontId="6" fillId="0" borderId="43" xfId="0" applyFont="1" applyBorder="1" applyAlignment="1" applyProtection="1">
      <alignment horizontal="center" vertical="center" wrapText="1" shrinkToFit="1"/>
      <protection/>
    </xf>
    <xf numFmtId="0" fontId="0" fillId="36" borderId="42" xfId="0" applyFont="1" applyFill="1" applyBorder="1" applyAlignment="1">
      <alignment horizontal="center" wrapText="1" shrinkToFit="1"/>
    </xf>
    <xf numFmtId="0" fontId="6" fillId="0" borderId="44" xfId="0" applyFont="1" applyBorder="1" applyAlignment="1" applyProtection="1">
      <alignment horizontal="center" vertical="center" wrapText="1" shrinkToFit="1"/>
      <protection/>
    </xf>
    <xf numFmtId="0" fontId="0" fillId="36" borderId="26" xfId="0" applyFont="1" applyFill="1" applyBorder="1" applyAlignment="1">
      <alignment horizontal="center" wrapText="1" shrinkToFit="1"/>
    </xf>
    <xf numFmtId="0" fontId="6" fillId="0" borderId="45" xfId="0" applyFont="1" applyBorder="1" applyAlignment="1" applyProtection="1">
      <alignment horizontal="center" vertical="center" wrapText="1" shrinkToFit="1"/>
      <protection/>
    </xf>
    <xf numFmtId="0" fontId="0" fillId="0" borderId="46" xfId="0" applyBorder="1" applyAlignment="1">
      <alignment horizontal="center" wrapText="1" shrinkToFit="1"/>
    </xf>
    <xf numFmtId="0" fontId="0" fillId="36" borderId="47" xfId="0" applyFont="1" applyFill="1" applyBorder="1" applyAlignment="1">
      <alignment horizontal="center" wrapText="1" shrinkToFit="1"/>
    </xf>
    <xf numFmtId="0" fontId="0" fillId="36" borderId="27" xfId="0" applyFont="1" applyFill="1" applyBorder="1" applyAlignment="1">
      <alignment horizontal="center" wrapText="1" shrinkToFit="1"/>
    </xf>
    <xf numFmtId="0" fontId="4" fillId="36" borderId="48" xfId="0" applyFont="1" applyFill="1" applyBorder="1" applyAlignment="1">
      <alignment horizontal="center" wrapText="1" shrinkToFit="1"/>
    </xf>
    <xf numFmtId="0" fontId="0" fillId="35" borderId="49" xfId="0" applyFont="1" applyFill="1" applyBorder="1" applyAlignment="1">
      <alignment horizontal="center" wrapText="1" shrinkToFit="1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3" borderId="50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1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2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3" xfId="0" applyNumberFormat="1" applyFont="1" applyFill="1" applyBorder="1" applyAlignment="1" applyProtection="1">
      <alignment horizontal="center" vertical="center" wrapText="1" shrinkToFit="1"/>
      <protection/>
    </xf>
    <xf numFmtId="0" fontId="11" fillId="37" borderId="10" xfId="0" applyFont="1" applyFill="1" applyBorder="1" applyAlignment="1" applyProtection="1">
      <alignment horizontal="center" vertical="center" wrapText="1" shrinkToFit="1"/>
      <protection locked="0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3" borderId="3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0" fillId="35" borderId="54" xfId="0" applyFont="1" applyFill="1" applyBorder="1" applyAlignment="1">
      <alignment horizontal="center" wrapText="1" shrinkToFit="1"/>
    </xf>
    <xf numFmtId="0" fontId="0" fillId="35" borderId="19" xfId="0" applyFont="1" applyFill="1" applyBorder="1" applyAlignment="1">
      <alignment horizontal="center" wrapText="1" shrinkToFit="1"/>
    </xf>
    <xf numFmtId="0" fontId="0" fillId="37" borderId="55" xfId="0" applyFill="1" applyBorder="1" applyAlignment="1">
      <alignment horizontal="center" wrapText="1" shrinkToFit="1"/>
    </xf>
    <xf numFmtId="0" fontId="0" fillId="37" borderId="13" xfId="0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0" fillId="3" borderId="56" xfId="0" applyFill="1" applyBorder="1" applyAlignment="1">
      <alignment horizontal="center" wrapText="1" shrinkToFit="1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>
      <alignment/>
    </xf>
    <xf numFmtId="14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>
      <alignment/>
    </xf>
    <xf numFmtId="0" fontId="0" fillId="3" borderId="57" xfId="0" applyFill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3" borderId="2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left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4" fillId="3" borderId="23" xfId="0" applyFont="1" applyFill="1" applyBorder="1" applyAlignment="1">
      <alignment/>
    </xf>
    <xf numFmtId="0" fontId="0" fillId="3" borderId="34" xfId="0" applyFill="1" applyBorder="1" applyAlignment="1">
      <alignment/>
    </xf>
    <xf numFmtId="0" fontId="10" fillId="3" borderId="23" xfId="0" applyFont="1" applyFill="1" applyBorder="1" applyAlignment="1" applyProtection="1">
      <alignment/>
      <protection locked="0"/>
    </xf>
    <xf numFmtId="0" fontId="0" fillId="3" borderId="23" xfId="0" applyFill="1" applyBorder="1" applyAlignment="1">
      <alignment/>
    </xf>
    <xf numFmtId="0" fontId="10" fillId="3" borderId="23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>
      <alignment horizontal="center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4" fillId="3" borderId="34" xfId="0" applyFont="1" applyFill="1" applyBorder="1" applyAlignment="1">
      <alignment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0" fillId="0" borderId="2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34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/>
      <protection locked="0"/>
    </xf>
    <xf numFmtId="0" fontId="4" fillId="3" borderId="34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4" fillId="3" borderId="23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10</xdr:row>
      <xdr:rowOff>266700</xdr:rowOff>
    </xdr:from>
    <xdr:to>
      <xdr:col>12</xdr:col>
      <xdr:colOff>342900</xdr:colOff>
      <xdr:row>12</xdr:row>
      <xdr:rowOff>57150</xdr:rowOff>
    </xdr:to>
    <xdr:sp>
      <xdr:nvSpPr>
        <xdr:cNvPr id="1" name="Straight Arrow Connector 11"/>
        <xdr:cNvSpPr>
          <a:spLocks/>
        </xdr:cNvSpPr>
      </xdr:nvSpPr>
      <xdr:spPr>
        <a:xfrm flipH="1">
          <a:off x="1847850" y="2362200"/>
          <a:ext cx="3162300" cy="276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12</xdr:row>
      <xdr:rowOff>76200</xdr:rowOff>
    </xdr:from>
    <xdr:to>
      <xdr:col>5</xdr:col>
      <xdr:colOff>228600</xdr:colOff>
      <xdr:row>14</xdr:row>
      <xdr:rowOff>57150</xdr:rowOff>
    </xdr:to>
    <xdr:sp>
      <xdr:nvSpPr>
        <xdr:cNvPr id="2" name="Straight Arrow Connector 14"/>
        <xdr:cNvSpPr>
          <a:spLocks/>
        </xdr:cNvSpPr>
      </xdr:nvSpPr>
      <xdr:spPr>
        <a:xfrm flipH="1" flipV="1">
          <a:off x="1009650" y="2657475"/>
          <a:ext cx="1085850" cy="400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9525</xdr:rowOff>
    </xdr:from>
    <xdr:to>
      <xdr:col>3</xdr:col>
      <xdr:colOff>266700</xdr:colOff>
      <xdr:row>12</xdr:row>
      <xdr:rowOff>38100</xdr:rowOff>
    </xdr:to>
    <xdr:sp>
      <xdr:nvSpPr>
        <xdr:cNvPr id="3" name="Straight Arrow Connector 8"/>
        <xdr:cNvSpPr>
          <a:spLocks/>
        </xdr:cNvSpPr>
      </xdr:nvSpPr>
      <xdr:spPr>
        <a:xfrm flipH="1">
          <a:off x="600075" y="2105025"/>
          <a:ext cx="733425" cy="5143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22</xdr:row>
      <xdr:rowOff>180975</xdr:rowOff>
    </xdr:from>
    <xdr:ext cx="171450" cy="1409700"/>
    <xdr:sp>
      <xdr:nvSpPr>
        <xdr:cNvPr id="4" name="Rectangle 16"/>
        <xdr:cNvSpPr>
          <a:spLocks/>
        </xdr:cNvSpPr>
      </xdr:nvSpPr>
      <xdr:spPr>
        <a:xfrm rot="21340863">
          <a:off x="5124450" y="4857750"/>
          <a:ext cx="1714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238125</xdr:colOff>
      <xdr:row>21</xdr:row>
      <xdr:rowOff>161925</xdr:rowOff>
    </xdr:from>
    <xdr:ext cx="3533775" cy="1390650"/>
    <xdr:sp>
      <xdr:nvSpPr>
        <xdr:cNvPr id="5" name="Rectangle 2"/>
        <xdr:cNvSpPr>
          <a:spLocks/>
        </xdr:cNvSpPr>
      </xdr:nvSpPr>
      <xdr:spPr>
        <a:xfrm rot="20721522">
          <a:off x="3286125" y="4629150"/>
          <a:ext cx="35337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8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33"/>
  <sheetViews>
    <sheetView tabSelected="1" workbookViewId="0" topLeftCell="B2">
      <selection activeCell="I41" sqref="I41:I47"/>
    </sheetView>
  </sheetViews>
  <sheetFormatPr defaultColWidth="8.8515625" defaultRowHeight="12.75"/>
  <cols>
    <col min="1" max="1" width="3.421875" style="0" customWidth="1"/>
    <col min="2" max="2" width="6.421875" style="5" customWidth="1"/>
    <col min="3" max="3" width="6.140625" style="5" customWidth="1"/>
    <col min="4" max="4" width="6.28125" style="6" customWidth="1"/>
    <col min="5" max="5" width="5.7109375" style="6" customWidth="1"/>
    <col min="6" max="7" width="5.7109375" style="10" customWidth="1"/>
    <col min="8" max="8" width="6.28125" style="10" customWidth="1"/>
    <col min="9" max="10" width="6.421875" style="10" customWidth="1"/>
    <col min="11" max="23" width="5.7109375" style="10" customWidth="1"/>
    <col min="24" max="24" width="6.140625" style="10" customWidth="1"/>
    <col min="25" max="25" width="6.8515625" style="10" customWidth="1"/>
    <col min="26" max="26" width="3.8515625" style="0" customWidth="1"/>
  </cols>
  <sheetData>
    <row r="1" spans="2:25" ht="21" customHeight="1" thickBo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2:25" ht="14.25" customHeight="1">
      <c r="B2" s="150" t="s">
        <v>0</v>
      </c>
      <c r="C2" s="151"/>
      <c r="D2" s="152"/>
      <c r="E2" s="152"/>
      <c r="F2" s="152"/>
      <c r="G2" s="152"/>
      <c r="H2" s="153"/>
      <c r="I2" s="161" t="s">
        <v>24</v>
      </c>
      <c r="J2" s="152"/>
      <c r="K2" s="152"/>
      <c r="L2" s="152"/>
      <c r="M2" s="152"/>
      <c r="N2" s="153"/>
      <c r="O2" s="162" t="s">
        <v>32</v>
      </c>
      <c r="P2" s="163"/>
      <c r="Q2" s="163"/>
      <c r="R2" s="164"/>
      <c r="S2" s="164"/>
      <c r="T2" s="164"/>
      <c r="U2" s="155" t="s">
        <v>33</v>
      </c>
      <c r="V2" s="156"/>
      <c r="W2" s="156"/>
      <c r="X2" s="156"/>
      <c r="Y2" s="157"/>
    </row>
    <row r="3" spans="2:25" s="11" customFormat="1" ht="27.75" customHeight="1">
      <c r="B3" s="147" t="s">
        <v>1</v>
      </c>
      <c r="C3" s="130"/>
      <c r="D3" s="143" t="s">
        <v>18</v>
      </c>
      <c r="E3" s="143"/>
      <c r="F3" s="143"/>
      <c r="G3" s="143"/>
      <c r="H3" s="144"/>
      <c r="I3" s="129" t="s">
        <v>8</v>
      </c>
      <c r="J3" s="160"/>
      <c r="K3" s="120"/>
      <c r="L3" s="120"/>
      <c r="M3" s="120"/>
      <c r="N3" s="118"/>
      <c r="O3" s="137" t="s">
        <v>31</v>
      </c>
      <c r="P3" s="138"/>
      <c r="Q3" s="138"/>
      <c r="R3" s="158" t="s">
        <v>43</v>
      </c>
      <c r="S3" s="158"/>
      <c r="T3" s="159"/>
      <c r="U3" s="123"/>
      <c r="V3" s="124"/>
      <c r="W3" s="124"/>
      <c r="X3" s="124"/>
      <c r="Y3" s="125"/>
    </row>
    <row r="4" spans="2:25" ht="15" customHeight="1">
      <c r="B4" s="142" t="s">
        <v>2</v>
      </c>
      <c r="C4" s="138"/>
      <c r="D4" s="145" t="s">
        <v>19</v>
      </c>
      <c r="E4" s="145"/>
      <c r="F4" s="145"/>
      <c r="G4" s="145"/>
      <c r="H4" s="146"/>
      <c r="I4" s="137" t="s">
        <v>1</v>
      </c>
      <c r="J4" s="138"/>
      <c r="K4" s="117"/>
      <c r="L4" s="117"/>
      <c r="M4" s="117"/>
      <c r="N4" s="131"/>
      <c r="O4" s="137" t="s">
        <v>30</v>
      </c>
      <c r="P4" s="138"/>
      <c r="Q4" s="138"/>
      <c r="R4" s="122" t="s">
        <v>23</v>
      </c>
      <c r="S4" s="122"/>
      <c r="T4" s="122"/>
      <c r="U4" s="126"/>
      <c r="V4" s="127"/>
      <c r="W4" s="127"/>
      <c r="X4" s="127"/>
      <c r="Y4" s="128"/>
    </row>
    <row r="5" spans="2:25" s="11" customFormat="1" ht="15.75" customHeight="1">
      <c r="B5" s="147" t="s">
        <v>3</v>
      </c>
      <c r="C5" s="130"/>
      <c r="D5" s="143"/>
      <c r="E5" s="144"/>
      <c r="F5" s="60" t="s">
        <v>10</v>
      </c>
      <c r="G5" s="110">
        <v>60321</v>
      </c>
      <c r="H5" s="111"/>
      <c r="I5" s="61" t="s">
        <v>2</v>
      </c>
      <c r="J5" s="119"/>
      <c r="K5" s="120"/>
      <c r="L5" s="120"/>
      <c r="M5" s="120"/>
      <c r="N5" s="118"/>
      <c r="O5" s="137" t="s">
        <v>9</v>
      </c>
      <c r="P5" s="138"/>
      <c r="Q5" s="138"/>
      <c r="R5" s="122">
        <v>630</v>
      </c>
      <c r="S5" s="122"/>
      <c r="T5" s="122"/>
      <c r="U5" s="123"/>
      <c r="V5" s="124"/>
      <c r="W5" s="124"/>
      <c r="X5" s="124"/>
      <c r="Y5" s="125"/>
    </row>
    <row r="6" spans="2:25" s="11" customFormat="1" ht="14.25" customHeight="1">
      <c r="B6" s="147" t="s">
        <v>4</v>
      </c>
      <c r="C6" s="130"/>
      <c r="D6" s="143" t="s">
        <v>20</v>
      </c>
      <c r="E6" s="143"/>
      <c r="F6" s="143"/>
      <c r="G6" s="143"/>
      <c r="H6" s="144"/>
      <c r="I6" s="61" t="s">
        <v>3</v>
      </c>
      <c r="J6" s="121"/>
      <c r="K6" s="120"/>
      <c r="L6" s="62" t="s">
        <v>10</v>
      </c>
      <c r="M6" s="117"/>
      <c r="N6" s="118"/>
      <c r="O6" s="140" t="s">
        <v>27</v>
      </c>
      <c r="P6" s="141"/>
      <c r="Q6" s="141"/>
      <c r="R6" s="122" t="s">
        <v>28</v>
      </c>
      <c r="S6" s="122"/>
      <c r="T6" s="122"/>
      <c r="U6" s="123"/>
      <c r="V6" s="124"/>
      <c r="W6" s="124"/>
      <c r="X6" s="124"/>
      <c r="Y6" s="125"/>
    </row>
    <row r="7" spans="2:25" s="11" customFormat="1" ht="14.25" customHeight="1">
      <c r="B7" s="147" t="s">
        <v>5</v>
      </c>
      <c r="C7" s="130"/>
      <c r="D7" s="148" t="s">
        <v>21</v>
      </c>
      <c r="E7" s="148"/>
      <c r="F7" s="148"/>
      <c r="G7" s="148"/>
      <c r="H7" s="149"/>
      <c r="I7" s="129" t="s">
        <v>4</v>
      </c>
      <c r="J7" s="130"/>
      <c r="K7" s="117"/>
      <c r="L7" s="117"/>
      <c r="M7" s="117"/>
      <c r="N7" s="131"/>
      <c r="O7" s="137" t="s">
        <v>11</v>
      </c>
      <c r="P7" s="138"/>
      <c r="Q7" s="138"/>
      <c r="R7" s="122" t="s">
        <v>29</v>
      </c>
      <c r="S7" s="122"/>
      <c r="T7" s="122"/>
      <c r="U7" s="123"/>
      <c r="V7" s="124"/>
      <c r="W7" s="124"/>
      <c r="X7" s="124"/>
      <c r="Y7" s="125"/>
    </row>
    <row r="8" spans="2:25" s="11" customFormat="1" ht="14.25" customHeight="1">
      <c r="B8" s="147" t="s">
        <v>6</v>
      </c>
      <c r="C8" s="130"/>
      <c r="D8" s="148" t="s">
        <v>22</v>
      </c>
      <c r="E8" s="148"/>
      <c r="F8" s="148"/>
      <c r="G8" s="148"/>
      <c r="H8" s="149"/>
      <c r="I8" s="129" t="s">
        <v>5</v>
      </c>
      <c r="J8" s="130"/>
      <c r="K8" s="117"/>
      <c r="L8" s="117"/>
      <c r="M8" s="117"/>
      <c r="N8" s="131"/>
      <c r="O8" s="137" t="s">
        <v>26</v>
      </c>
      <c r="P8" s="138"/>
      <c r="Q8" s="138"/>
      <c r="R8" s="122">
        <v>3</v>
      </c>
      <c r="S8" s="122"/>
      <c r="T8" s="122"/>
      <c r="U8" s="123"/>
      <c r="V8" s="124"/>
      <c r="W8" s="124"/>
      <c r="X8" s="124"/>
      <c r="Y8" s="125"/>
    </row>
    <row r="9" spans="2:25" s="11" customFormat="1" ht="14.25" customHeight="1" thickBot="1">
      <c r="B9" s="103" t="s">
        <v>7</v>
      </c>
      <c r="C9" s="104"/>
      <c r="D9" s="105">
        <v>40910</v>
      </c>
      <c r="E9" s="106"/>
      <c r="F9" s="106"/>
      <c r="G9" s="106"/>
      <c r="H9" s="107"/>
      <c r="I9" s="112" t="s">
        <v>6</v>
      </c>
      <c r="J9" s="113"/>
      <c r="K9" s="114"/>
      <c r="L9" s="115"/>
      <c r="M9" s="115"/>
      <c r="N9" s="116"/>
      <c r="O9" s="134" t="s">
        <v>49</v>
      </c>
      <c r="P9" s="135"/>
      <c r="Q9" s="135"/>
      <c r="R9" s="114">
        <f>Y36</f>
        <v>140</v>
      </c>
      <c r="S9" s="136"/>
      <c r="T9" s="136"/>
      <c r="U9" s="132" t="s">
        <v>25</v>
      </c>
      <c r="V9" s="133"/>
      <c r="W9" s="86"/>
      <c r="X9" s="108"/>
      <c r="Y9" s="109"/>
    </row>
    <row r="10" spans="2:25" s="11" customFormat="1" ht="14.25" customHeight="1" thickBot="1">
      <c r="B10" s="55"/>
      <c r="C10" s="85"/>
      <c r="D10" s="56"/>
      <c r="E10" s="56"/>
      <c r="F10" s="63"/>
      <c r="G10" s="63"/>
      <c r="H10" s="63"/>
      <c r="I10" s="57"/>
      <c r="J10" s="57"/>
      <c r="K10" s="57"/>
      <c r="L10" s="57"/>
      <c r="M10" s="57"/>
      <c r="N10" s="64"/>
      <c r="O10" s="59"/>
      <c r="P10" s="58"/>
      <c r="Q10" s="58"/>
      <c r="R10" s="59"/>
      <c r="S10" s="59"/>
      <c r="T10" s="65"/>
      <c r="U10" s="57"/>
      <c r="V10" s="57"/>
      <c r="W10" s="57"/>
      <c r="X10" s="57"/>
      <c r="Y10" s="57"/>
    </row>
    <row r="11" spans="2:25" ht="21.75" customHeight="1" thickBot="1">
      <c r="B11" s="67" t="s">
        <v>12</v>
      </c>
      <c r="C11" s="68" t="s">
        <v>17</v>
      </c>
      <c r="D11" s="69" t="s">
        <v>16</v>
      </c>
      <c r="E11" s="70">
        <v>1</v>
      </c>
      <c r="F11" s="71">
        <v>2</v>
      </c>
      <c r="G11" s="71">
        <v>2</v>
      </c>
      <c r="H11" s="71">
        <v>2</v>
      </c>
      <c r="I11" s="71">
        <v>5</v>
      </c>
      <c r="J11" s="71">
        <v>6</v>
      </c>
      <c r="K11" s="71">
        <v>7</v>
      </c>
      <c r="L11" s="71">
        <v>8</v>
      </c>
      <c r="M11" s="72">
        <v>9</v>
      </c>
      <c r="N11" s="70">
        <v>10</v>
      </c>
      <c r="O11" s="71">
        <v>11</v>
      </c>
      <c r="P11" s="71">
        <v>12</v>
      </c>
      <c r="Q11" s="71">
        <v>13</v>
      </c>
      <c r="R11" s="71">
        <v>14</v>
      </c>
      <c r="S11" s="71">
        <v>15</v>
      </c>
      <c r="T11" s="71">
        <v>16</v>
      </c>
      <c r="U11" s="71">
        <v>17</v>
      </c>
      <c r="V11" s="71">
        <v>18</v>
      </c>
      <c r="W11" s="70">
        <v>19</v>
      </c>
      <c r="X11" s="70">
        <v>20</v>
      </c>
      <c r="Y11" s="73" t="s">
        <v>34</v>
      </c>
    </row>
    <row r="12" spans="2:25" s="7" customFormat="1" ht="16.5" customHeight="1" thickBot="1">
      <c r="B12" s="74"/>
      <c r="C12" s="46">
        <f>C13/2</f>
        <v>18.5</v>
      </c>
      <c r="D12" s="31">
        <f>ROUNDUP(C12,0.5)</f>
        <v>19</v>
      </c>
      <c r="E12" s="49">
        <f>E13+D12</f>
        <v>74</v>
      </c>
      <c r="F12" s="50">
        <f>F13+D12</f>
        <v>78</v>
      </c>
      <c r="G12" s="51">
        <f>G13+D12</f>
        <v>95</v>
      </c>
      <c r="H12" s="51">
        <f>H13+D12</f>
        <v>98</v>
      </c>
      <c r="I12" s="51">
        <f>I13+D12</f>
        <v>128</v>
      </c>
      <c r="J12" s="51">
        <f>J13+D12</f>
        <v>128</v>
      </c>
      <c r="K12" s="51">
        <f>K13+D12</f>
        <v>157</v>
      </c>
      <c r="L12" s="51">
        <f>L13+D12</f>
        <v>162</v>
      </c>
      <c r="M12" s="51">
        <f>M13+D12</f>
        <v>186</v>
      </c>
      <c r="N12" s="51">
        <f>N13+D12</f>
        <v>207</v>
      </c>
      <c r="O12" s="51">
        <f>O13+D12</f>
        <v>223</v>
      </c>
      <c r="P12" s="51">
        <f>P13+D12</f>
        <v>224</v>
      </c>
      <c r="Q12" s="51">
        <f>Q13+D12</f>
        <v>245</v>
      </c>
      <c r="R12" s="51">
        <f>R13+D12</f>
        <v>256</v>
      </c>
      <c r="S12" s="51">
        <f>S13+D12</f>
        <v>274</v>
      </c>
      <c r="T12" s="51">
        <f>T13+D12</f>
        <v>274</v>
      </c>
      <c r="U12" s="16">
        <f>U13+D12</f>
        <v>19</v>
      </c>
      <c r="V12" s="16">
        <f>V13+D12</f>
        <v>19</v>
      </c>
      <c r="W12" s="16">
        <f>W13+D12</f>
        <v>19</v>
      </c>
      <c r="X12" s="23">
        <f>X13+D12</f>
        <v>19</v>
      </c>
      <c r="Y12" s="75"/>
    </row>
    <row r="13" spans="2:25" s="2" customFormat="1" ht="16.5" customHeight="1" thickBot="1">
      <c r="B13" s="102">
        <v>1</v>
      </c>
      <c r="C13" s="99">
        <v>37</v>
      </c>
      <c r="D13" s="47" t="s">
        <v>15</v>
      </c>
      <c r="E13" s="89">
        <v>55</v>
      </c>
      <c r="F13" s="90">
        <v>59</v>
      </c>
      <c r="G13" s="91">
        <v>76</v>
      </c>
      <c r="H13" s="91">
        <v>79</v>
      </c>
      <c r="I13" s="91">
        <v>109</v>
      </c>
      <c r="J13" s="91">
        <v>109</v>
      </c>
      <c r="K13" s="91">
        <v>138</v>
      </c>
      <c r="L13" s="91">
        <v>143</v>
      </c>
      <c r="M13" s="91">
        <v>167</v>
      </c>
      <c r="N13" s="91">
        <v>188</v>
      </c>
      <c r="O13" s="91">
        <v>204</v>
      </c>
      <c r="P13" s="91">
        <v>205</v>
      </c>
      <c r="Q13" s="91">
        <v>226</v>
      </c>
      <c r="R13" s="91">
        <v>237</v>
      </c>
      <c r="S13" s="91">
        <v>255</v>
      </c>
      <c r="T13" s="92">
        <v>255</v>
      </c>
      <c r="U13" s="48"/>
      <c r="V13" s="21"/>
      <c r="W13" s="21"/>
      <c r="X13" s="25"/>
      <c r="Y13" s="20">
        <f>COUNT(E13:X13)</f>
        <v>16</v>
      </c>
    </row>
    <row r="14" spans="2:25" s="12" customFormat="1" ht="16.5" customHeight="1" thickBot="1">
      <c r="B14" s="76"/>
      <c r="C14" s="83">
        <f>C13/2</f>
        <v>18.5</v>
      </c>
      <c r="D14" s="98">
        <f>ROUNDDOWN(C14,0.5)</f>
        <v>18</v>
      </c>
      <c r="E14" s="52">
        <f>E13-D14</f>
        <v>37</v>
      </c>
      <c r="F14" s="53">
        <f>F13-D14</f>
        <v>41</v>
      </c>
      <c r="G14" s="54">
        <f>G13-D14</f>
        <v>58</v>
      </c>
      <c r="H14" s="54">
        <f>H13-D14</f>
        <v>61</v>
      </c>
      <c r="I14" s="54">
        <f>I13-D14</f>
        <v>91</v>
      </c>
      <c r="J14" s="54">
        <f>J13-D14</f>
        <v>91</v>
      </c>
      <c r="K14" s="54">
        <f>K13-D14</f>
        <v>120</v>
      </c>
      <c r="L14" s="54">
        <f>L13-D14</f>
        <v>125</v>
      </c>
      <c r="M14" s="54">
        <f>M13-D14</f>
        <v>149</v>
      </c>
      <c r="N14" s="54">
        <f>N13-D14</f>
        <v>170</v>
      </c>
      <c r="O14" s="54">
        <f>O13-D14</f>
        <v>186</v>
      </c>
      <c r="P14" s="54">
        <f>P13-D14</f>
        <v>187</v>
      </c>
      <c r="Q14" s="54">
        <f>Q13-D14</f>
        <v>208</v>
      </c>
      <c r="R14" s="54">
        <f>R13-D14</f>
        <v>219</v>
      </c>
      <c r="S14" s="54">
        <f>S13-D14</f>
        <v>237</v>
      </c>
      <c r="T14" s="54">
        <f>T13-D14</f>
        <v>237</v>
      </c>
      <c r="U14" s="36">
        <f>U13-D14</f>
        <v>-18</v>
      </c>
      <c r="V14" s="36">
        <f>V13-D14</f>
        <v>-18</v>
      </c>
      <c r="W14" s="36">
        <f>W13-D14</f>
        <v>-18</v>
      </c>
      <c r="X14" s="28">
        <f>X13-D14</f>
        <v>-18</v>
      </c>
      <c r="Y14" s="77"/>
    </row>
    <row r="15" spans="2:25" s="2" customFormat="1" ht="16.5" customHeight="1" thickBot="1">
      <c r="B15" s="78"/>
      <c r="C15" s="32">
        <f>C16/2</f>
        <v>14</v>
      </c>
      <c r="D15" s="97">
        <f>ROUNDUP(C15,0.5)</f>
        <v>14</v>
      </c>
      <c r="E15" s="22">
        <f>E16+D15</f>
        <v>80</v>
      </c>
      <c r="F15" s="33">
        <f>F16+D15</f>
        <v>82</v>
      </c>
      <c r="G15" s="16">
        <f>G16+D15</f>
        <v>81</v>
      </c>
      <c r="H15" s="16">
        <f>H16+D15</f>
        <v>104</v>
      </c>
      <c r="I15" s="16">
        <f>I16+D15</f>
        <v>108</v>
      </c>
      <c r="J15" s="16">
        <f>J16+D15</f>
        <v>118</v>
      </c>
      <c r="K15" s="16">
        <f>K16+D15</f>
        <v>124</v>
      </c>
      <c r="L15" s="16">
        <f>L16+D15</f>
        <v>148</v>
      </c>
      <c r="M15" s="16">
        <f>M16+D15</f>
        <v>153</v>
      </c>
      <c r="N15" s="16">
        <f>N16+D15</f>
        <v>184</v>
      </c>
      <c r="O15" s="16">
        <f>O16+D15</f>
        <v>184</v>
      </c>
      <c r="P15" s="16">
        <f>P16+D15</f>
        <v>190</v>
      </c>
      <c r="Q15" s="16">
        <f>Q16+D15</f>
        <v>209</v>
      </c>
      <c r="R15" s="16">
        <f>R16+D15</f>
        <v>207</v>
      </c>
      <c r="S15" s="16">
        <f>S16+D15</f>
        <v>14</v>
      </c>
      <c r="T15" s="16">
        <f>T16+D15</f>
        <v>14</v>
      </c>
      <c r="U15" s="16">
        <f>U16+D15</f>
        <v>14</v>
      </c>
      <c r="V15" s="16">
        <f>V16+D15</f>
        <v>14</v>
      </c>
      <c r="W15" s="16">
        <f>W16+D15</f>
        <v>14</v>
      </c>
      <c r="X15" s="23">
        <f>X16+D15</f>
        <v>14</v>
      </c>
      <c r="Y15" s="79"/>
    </row>
    <row r="16" spans="2:25" s="2" customFormat="1" ht="16.5" customHeight="1" thickBot="1">
      <c r="B16" s="80">
        <v>2</v>
      </c>
      <c r="C16" s="30">
        <v>28</v>
      </c>
      <c r="D16" s="15" t="s">
        <v>15</v>
      </c>
      <c r="E16" s="24">
        <v>66</v>
      </c>
      <c r="F16" s="34">
        <v>68</v>
      </c>
      <c r="G16" s="21">
        <v>67</v>
      </c>
      <c r="H16" s="21">
        <v>90</v>
      </c>
      <c r="I16" s="21">
        <v>94</v>
      </c>
      <c r="J16" s="21">
        <v>104</v>
      </c>
      <c r="K16" s="21">
        <v>110</v>
      </c>
      <c r="L16" s="21">
        <v>134</v>
      </c>
      <c r="M16" s="21">
        <v>139</v>
      </c>
      <c r="N16" s="21">
        <v>170</v>
      </c>
      <c r="O16" s="21">
        <v>170</v>
      </c>
      <c r="P16" s="21">
        <v>176</v>
      </c>
      <c r="Q16" s="21">
        <v>195</v>
      </c>
      <c r="R16" s="21">
        <v>193</v>
      </c>
      <c r="S16" s="21"/>
      <c r="T16" s="21"/>
      <c r="U16" s="21"/>
      <c r="V16" s="21"/>
      <c r="W16" s="21"/>
      <c r="X16" s="25"/>
      <c r="Y16" s="20">
        <f>COUNT(E16:X16)</f>
        <v>14</v>
      </c>
    </row>
    <row r="17" spans="2:25" s="12" customFormat="1" ht="16.5" customHeight="1" thickBot="1">
      <c r="B17" s="81"/>
      <c r="C17" s="32">
        <f>C16/2</f>
        <v>14</v>
      </c>
      <c r="D17" s="31">
        <f>ROUNDDOWN(C17,0.5)</f>
        <v>14</v>
      </c>
      <c r="E17" s="26">
        <f>E16-D17</f>
        <v>52</v>
      </c>
      <c r="F17" s="35">
        <f>F16-D17</f>
        <v>54</v>
      </c>
      <c r="G17" s="27">
        <f>G16-D17</f>
        <v>53</v>
      </c>
      <c r="H17" s="27">
        <f>H16-D17</f>
        <v>76</v>
      </c>
      <c r="I17" s="27">
        <f>I16-D17</f>
        <v>80</v>
      </c>
      <c r="J17" s="27">
        <f>J16-D17</f>
        <v>90</v>
      </c>
      <c r="K17" s="27">
        <f>K16-D17</f>
        <v>96</v>
      </c>
      <c r="L17" s="27">
        <f>L16-D17</f>
        <v>120</v>
      </c>
      <c r="M17" s="27">
        <f>M16-D17</f>
        <v>125</v>
      </c>
      <c r="N17" s="27">
        <f>N16-D17</f>
        <v>156</v>
      </c>
      <c r="O17" s="27">
        <f>O16-D17</f>
        <v>156</v>
      </c>
      <c r="P17" s="27">
        <f>P16-D17</f>
        <v>162</v>
      </c>
      <c r="Q17" s="27">
        <f>Q16-D17</f>
        <v>181</v>
      </c>
      <c r="R17" s="27">
        <f>R16-D17</f>
        <v>179</v>
      </c>
      <c r="S17" s="27">
        <f>S16-D17</f>
        <v>-14</v>
      </c>
      <c r="T17" s="27">
        <f>T16-D17</f>
        <v>-14</v>
      </c>
      <c r="U17" s="27">
        <f>U16-D17</f>
        <v>-14</v>
      </c>
      <c r="V17" s="27">
        <f>V16-D17</f>
        <v>-14</v>
      </c>
      <c r="W17" s="27">
        <f>W16-D17</f>
        <v>-14</v>
      </c>
      <c r="X17" s="28">
        <f>X16-D17</f>
        <v>-14</v>
      </c>
      <c r="Y17" s="77"/>
    </row>
    <row r="18" spans="2:25" s="2" customFormat="1" ht="16.5" customHeight="1" thickBot="1">
      <c r="B18" s="78"/>
      <c r="C18" s="32">
        <f>C19/2</f>
        <v>17.5</v>
      </c>
      <c r="D18" s="31">
        <f>ROUNDUP(C18,0.5)</f>
        <v>18</v>
      </c>
      <c r="E18" s="22">
        <f>E19+D18</f>
        <v>65</v>
      </c>
      <c r="F18" s="33">
        <f>F19+D18</f>
        <v>63</v>
      </c>
      <c r="G18" s="16">
        <f>G19+D18</f>
        <v>83</v>
      </c>
      <c r="H18" s="16">
        <f>H19+D18</f>
        <v>81</v>
      </c>
      <c r="I18" s="16">
        <f>I19+D18</f>
        <v>79</v>
      </c>
      <c r="J18" s="16">
        <f>J19+D18</f>
        <v>99</v>
      </c>
      <c r="K18" s="16">
        <f>K19+D18</f>
        <v>100</v>
      </c>
      <c r="L18" s="16">
        <f>L19+D18</f>
        <v>105</v>
      </c>
      <c r="M18" s="16">
        <f>M19+D18</f>
        <v>126</v>
      </c>
      <c r="N18" s="16">
        <f>N19+D18</f>
        <v>120</v>
      </c>
      <c r="O18" s="16">
        <f>O19+D18</f>
        <v>120</v>
      </c>
      <c r="P18" s="16">
        <f>P19+D18</f>
        <v>137</v>
      </c>
      <c r="Q18" s="16">
        <f>Q19+D18</f>
        <v>140</v>
      </c>
      <c r="R18" s="16">
        <f>R19+D18</f>
        <v>147</v>
      </c>
      <c r="S18" s="16">
        <f>S19+D18</f>
        <v>161</v>
      </c>
      <c r="T18" s="16">
        <f>T19+D18</f>
        <v>156</v>
      </c>
      <c r="U18" s="16">
        <f>U19+D18</f>
        <v>173</v>
      </c>
      <c r="V18" s="16">
        <f>V19+D18</f>
        <v>175</v>
      </c>
      <c r="W18" s="16">
        <f>W19+D18</f>
        <v>182</v>
      </c>
      <c r="X18" s="23">
        <f>X19+D18</f>
        <v>203</v>
      </c>
      <c r="Y18" s="79"/>
    </row>
    <row r="19" spans="2:25" s="2" customFormat="1" ht="16.5" customHeight="1" thickBot="1">
      <c r="B19" s="80">
        <v>3</v>
      </c>
      <c r="C19" s="100">
        <v>35</v>
      </c>
      <c r="D19" s="93" t="s">
        <v>15</v>
      </c>
      <c r="E19" s="94">
        <v>47</v>
      </c>
      <c r="F19" s="95">
        <v>45</v>
      </c>
      <c r="G19" s="95">
        <v>65</v>
      </c>
      <c r="H19" s="95">
        <v>63</v>
      </c>
      <c r="I19" s="95">
        <v>61</v>
      </c>
      <c r="J19" s="95">
        <v>81</v>
      </c>
      <c r="K19" s="95">
        <v>82</v>
      </c>
      <c r="L19" s="95">
        <v>87</v>
      </c>
      <c r="M19" s="95">
        <v>108</v>
      </c>
      <c r="N19" s="95">
        <v>102</v>
      </c>
      <c r="O19" s="95">
        <v>102</v>
      </c>
      <c r="P19" s="95">
        <v>119</v>
      </c>
      <c r="Q19" s="95">
        <v>122</v>
      </c>
      <c r="R19" s="95">
        <v>129</v>
      </c>
      <c r="S19" s="95">
        <v>143</v>
      </c>
      <c r="T19" s="95">
        <v>138</v>
      </c>
      <c r="U19" s="95">
        <v>155</v>
      </c>
      <c r="V19" s="95">
        <v>157</v>
      </c>
      <c r="W19" s="95">
        <v>164</v>
      </c>
      <c r="X19" s="96">
        <v>185</v>
      </c>
      <c r="Y19" s="20">
        <f>COUNT(E19:X19)</f>
        <v>20</v>
      </c>
    </row>
    <row r="20" spans="2:25" s="2" customFormat="1" ht="16.5" customHeight="1" thickBot="1">
      <c r="B20" s="81"/>
      <c r="C20" s="32">
        <f>C19/2</f>
        <v>17.5</v>
      </c>
      <c r="D20" s="31">
        <f>ROUNDDOWN(C20,0.5)</f>
        <v>17</v>
      </c>
      <c r="E20" s="26">
        <f>E19-D20</f>
        <v>30</v>
      </c>
      <c r="F20" s="35">
        <f>F19-D20</f>
        <v>28</v>
      </c>
      <c r="G20" s="27">
        <f>G19-D20</f>
        <v>48</v>
      </c>
      <c r="H20" s="27">
        <f>H19-D20</f>
        <v>46</v>
      </c>
      <c r="I20" s="27">
        <f>I19-D20</f>
        <v>44</v>
      </c>
      <c r="J20" s="27">
        <f>J19-D20</f>
        <v>64</v>
      </c>
      <c r="K20" s="27">
        <f>K19-D20</f>
        <v>65</v>
      </c>
      <c r="L20" s="27">
        <f>L19-D20</f>
        <v>70</v>
      </c>
      <c r="M20" s="27">
        <f>M19-D20</f>
        <v>91</v>
      </c>
      <c r="N20" s="27">
        <f>N19-D20</f>
        <v>85</v>
      </c>
      <c r="O20" s="27">
        <f>O19-D20</f>
        <v>85</v>
      </c>
      <c r="P20" s="27">
        <f>P19-D20</f>
        <v>102</v>
      </c>
      <c r="Q20" s="27">
        <f>Q19-D20</f>
        <v>105</v>
      </c>
      <c r="R20" s="27">
        <f>R19-D20</f>
        <v>112</v>
      </c>
      <c r="S20" s="27">
        <f>S19-D20</f>
        <v>126</v>
      </c>
      <c r="T20" s="27">
        <f>T19-D20</f>
        <v>121</v>
      </c>
      <c r="U20" s="27">
        <f>U19-D20</f>
        <v>138</v>
      </c>
      <c r="V20" s="27">
        <f>V19-D20</f>
        <v>140</v>
      </c>
      <c r="W20" s="27">
        <f>W19-D20</f>
        <v>147</v>
      </c>
      <c r="X20" s="28">
        <f>X19-D20</f>
        <v>168</v>
      </c>
      <c r="Y20" s="77"/>
    </row>
    <row r="21" spans="2:25" s="2" customFormat="1" ht="16.5" customHeight="1" thickBot="1">
      <c r="B21" s="78"/>
      <c r="C21" s="32">
        <f>C22/2</f>
        <v>14</v>
      </c>
      <c r="D21" s="31">
        <f>ROUNDUP(C21,0.5)</f>
        <v>14</v>
      </c>
      <c r="E21" s="22">
        <f>E22+D21</f>
        <v>65</v>
      </c>
      <c r="F21" s="33">
        <f>F22+D21</f>
        <v>85</v>
      </c>
      <c r="G21" s="16">
        <f>G22+D21</f>
        <v>77</v>
      </c>
      <c r="H21" s="16">
        <f>H22+D21</f>
        <v>72</v>
      </c>
      <c r="I21" s="16">
        <f>I22+D21</f>
        <v>91</v>
      </c>
      <c r="J21" s="16">
        <f>J22+D21</f>
        <v>98</v>
      </c>
      <c r="K21" s="16">
        <f>K22+D21</f>
        <v>106</v>
      </c>
      <c r="L21" s="16">
        <f>L22+D21</f>
        <v>129</v>
      </c>
      <c r="M21" s="16">
        <f>M22+D21</f>
        <v>119</v>
      </c>
      <c r="N21" s="16">
        <f>N22+D21</f>
        <v>112</v>
      </c>
      <c r="O21" s="16">
        <f>O22+D21</f>
        <v>134</v>
      </c>
      <c r="P21" s="16">
        <f>P22+D21</f>
        <v>142</v>
      </c>
      <c r="Q21" s="16">
        <f>Q22+D21</f>
        <v>151</v>
      </c>
      <c r="R21" s="16">
        <f>R22+D21</f>
        <v>172</v>
      </c>
      <c r="S21" s="16">
        <f>S22+D21</f>
        <v>162</v>
      </c>
      <c r="T21" s="16">
        <f>T22+D21</f>
        <v>154</v>
      </c>
      <c r="U21" s="16">
        <f>U22+D21</f>
        <v>175</v>
      </c>
      <c r="V21" s="16">
        <f>V22+D21</f>
        <v>183</v>
      </c>
      <c r="W21" s="16">
        <f>W22+D21</f>
        <v>14</v>
      </c>
      <c r="X21" s="23">
        <f>X22+D21</f>
        <v>14</v>
      </c>
      <c r="Y21" s="79"/>
    </row>
    <row r="22" spans="2:25" s="2" customFormat="1" ht="16.5" customHeight="1" thickBot="1">
      <c r="B22" s="80">
        <v>4</v>
      </c>
      <c r="C22" s="30">
        <v>28</v>
      </c>
      <c r="D22" s="15" t="s">
        <v>15</v>
      </c>
      <c r="E22" s="41">
        <v>51</v>
      </c>
      <c r="F22" s="42">
        <v>71</v>
      </c>
      <c r="G22" s="42">
        <v>63</v>
      </c>
      <c r="H22" s="42">
        <v>58</v>
      </c>
      <c r="I22" s="42">
        <v>77</v>
      </c>
      <c r="J22" s="42">
        <v>84</v>
      </c>
      <c r="K22" s="42">
        <v>92</v>
      </c>
      <c r="L22" s="42">
        <v>115</v>
      </c>
      <c r="M22" s="42">
        <v>105</v>
      </c>
      <c r="N22" s="42">
        <v>98</v>
      </c>
      <c r="O22" s="42">
        <v>120</v>
      </c>
      <c r="P22" s="42">
        <v>128</v>
      </c>
      <c r="Q22" s="42">
        <v>137</v>
      </c>
      <c r="R22" s="42">
        <v>158</v>
      </c>
      <c r="S22" s="42">
        <v>148</v>
      </c>
      <c r="T22" s="42">
        <v>140</v>
      </c>
      <c r="U22" s="42">
        <v>161</v>
      </c>
      <c r="V22" s="42">
        <v>169</v>
      </c>
      <c r="W22" s="21"/>
      <c r="X22" s="25"/>
      <c r="Y22" s="20">
        <f>COUNT(E22:X22)</f>
        <v>18</v>
      </c>
    </row>
    <row r="23" spans="2:25" s="2" customFormat="1" ht="16.5" customHeight="1" thickBot="1">
      <c r="B23" s="81"/>
      <c r="C23" s="32">
        <f>C22/2</f>
        <v>14</v>
      </c>
      <c r="D23" s="31">
        <f>ROUNDDOWN(C23,0.5)</f>
        <v>14</v>
      </c>
      <c r="E23" s="26">
        <f>E22-D23</f>
        <v>37</v>
      </c>
      <c r="F23" s="35">
        <f>F22-D23</f>
        <v>57</v>
      </c>
      <c r="G23" s="27">
        <f>G22-D23</f>
        <v>49</v>
      </c>
      <c r="H23" s="27">
        <f>H22-D23</f>
        <v>44</v>
      </c>
      <c r="I23" s="27">
        <f>I22-D23</f>
        <v>63</v>
      </c>
      <c r="J23" s="27">
        <f>J22-D23</f>
        <v>70</v>
      </c>
      <c r="K23" s="27">
        <f>K22-D23</f>
        <v>78</v>
      </c>
      <c r="L23" s="27">
        <f>L22-D23</f>
        <v>101</v>
      </c>
      <c r="M23" s="27">
        <f>M22-D23</f>
        <v>91</v>
      </c>
      <c r="N23" s="27">
        <f>N22-D23</f>
        <v>84</v>
      </c>
      <c r="O23" s="27">
        <f>O22-D23</f>
        <v>106</v>
      </c>
      <c r="P23" s="27">
        <f>P22-D23</f>
        <v>114</v>
      </c>
      <c r="Q23" s="27">
        <f>Q22-D23</f>
        <v>123</v>
      </c>
      <c r="R23" s="27">
        <f>R22-D23</f>
        <v>144</v>
      </c>
      <c r="S23" s="27">
        <f>S22-D23</f>
        <v>134</v>
      </c>
      <c r="T23" s="27">
        <f>T22-D23</f>
        <v>126</v>
      </c>
      <c r="U23" s="27">
        <f>U22-D23</f>
        <v>147</v>
      </c>
      <c r="V23" s="27">
        <f>V22-D23</f>
        <v>155</v>
      </c>
      <c r="W23" s="27">
        <f>W22-D23</f>
        <v>-14</v>
      </c>
      <c r="X23" s="28">
        <f>X22-D23</f>
        <v>-14</v>
      </c>
      <c r="Y23" s="77"/>
    </row>
    <row r="24" spans="2:25" s="2" customFormat="1" ht="16.5" customHeight="1" thickBot="1">
      <c r="B24" s="78"/>
      <c r="C24" s="32">
        <f>C25/2</f>
        <v>16</v>
      </c>
      <c r="D24" s="31">
        <f>ROUNDUP(C24,0.5)</f>
        <v>16</v>
      </c>
      <c r="E24" s="37">
        <f>E25+D24</f>
        <v>65</v>
      </c>
      <c r="F24" s="39">
        <f>F25+D24</f>
        <v>79</v>
      </c>
      <c r="G24" s="16">
        <f>G25+D24</f>
        <v>99</v>
      </c>
      <c r="H24" s="16">
        <f>H25+D24</f>
        <v>87</v>
      </c>
      <c r="I24" s="16">
        <f>I25+D24</f>
        <v>79</v>
      </c>
      <c r="J24" s="16">
        <f>J25+D24</f>
        <v>108</v>
      </c>
      <c r="K24" s="16">
        <f>K25+D24</f>
        <v>120</v>
      </c>
      <c r="L24" s="16">
        <f>L25+D24</f>
        <v>139</v>
      </c>
      <c r="M24" s="16">
        <f>M25+D24</f>
        <v>128</v>
      </c>
      <c r="N24" s="16">
        <f>N25+D24</f>
        <v>120</v>
      </c>
      <c r="O24" s="16">
        <f>O25+D24</f>
        <v>140</v>
      </c>
      <c r="P24" s="16">
        <f>P25+D24</f>
        <v>150</v>
      </c>
      <c r="Q24" s="16">
        <f>Q25+D24</f>
        <v>163</v>
      </c>
      <c r="R24" s="16">
        <f>R25+D24</f>
        <v>183</v>
      </c>
      <c r="S24" s="16">
        <f>S25+D24</f>
        <v>171</v>
      </c>
      <c r="T24" s="16">
        <f>T25+D24</f>
        <v>162</v>
      </c>
      <c r="U24" s="16">
        <f>U25+D24</f>
        <v>182</v>
      </c>
      <c r="V24" s="16">
        <f>V25+D24</f>
        <v>192</v>
      </c>
      <c r="W24" s="16">
        <f>W25+D24</f>
        <v>204</v>
      </c>
      <c r="X24" s="23">
        <f>X25+D24</f>
        <v>225</v>
      </c>
      <c r="Y24" s="79"/>
    </row>
    <row r="25" spans="2:30" s="2" customFormat="1" ht="16.5" customHeight="1" thickBot="1">
      <c r="B25" s="80">
        <v>5</v>
      </c>
      <c r="C25" s="30">
        <v>32</v>
      </c>
      <c r="D25" s="15" t="s">
        <v>15</v>
      </c>
      <c r="E25" s="41">
        <v>49</v>
      </c>
      <c r="F25" s="42">
        <v>63</v>
      </c>
      <c r="G25" s="42">
        <v>83</v>
      </c>
      <c r="H25" s="42">
        <v>71</v>
      </c>
      <c r="I25" s="42">
        <v>63</v>
      </c>
      <c r="J25" s="42">
        <v>92</v>
      </c>
      <c r="K25" s="42">
        <v>104</v>
      </c>
      <c r="L25" s="42">
        <v>123</v>
      </c>
      <c r="M25" s="42">
        <v>112</v>
      </c>
      <c r="N25" s="42">
        <v>104</v>
      </c>
      <c r="O25" s="42">
        <v>124</v>
      </c>
      <c r="P25" s="42">
        <v>134</v>
      </c>
      <c r="Q25" s="42">
        <v>147</v>
      </c>
      <c r="R25" s="42">
        <v>167</v>
      </c>
      <c r="S25" s="42">
        <v>155</v>
      </c>
      <c r="T25" s="42">
        <v>146</v>
      </c>
      <c r="U25" s="42">
        <v>166</v>
      </c>
      <c r="V25" s="42">
        <v>176</v>
      </c>
      <c r="W25" s="42">
        <v>188</v>
      </c>
      <c r="X25" s="43">
        <v>209</v>
      </c>
      <c r="Y25" s="20">
        <f>COUNT(E25:X25)</f>
        <v>20</v>
      </c>
      <c r="AD25" s="12" t="s">
        <v>14</v>
      </c>
    </row>
    <row r="26" spans="2:25" s="2" customFormat="1" ht="16.5" customHeight="1" thickBot="1">
      <c r="B26" s="81"/>
      <c r="C26" s="32">
        <f>C25/2</f>
        <v>16</v>
      </c>
      <c r="D26" s="31">
        <f>ROUNDDOWN(C26,0.5)</f>
        <v>16</v>
      </c>
      <c r="E26" s="38">
        <f>E25-D26</f>
        <v>33</v>
      </c>
      <c r="F26" s="38">
        <f>F25-D26</f>
        <v>47</v>
      </c>
      <c r="G26" s="27">
        <f>G25-D26</f>
        <v>67</v>
      </c>
      <c r="H26" s="27">
        <f>H25-D26</f>
        <v>55</v>
      </c>
      <c r="I26" s="27">
        <f>I25-D26</f>
        <v>47</v>
      </c>
      <c r="J26" s="27">
        <f>J25-D26</f>
        <v>76</v>
      </c>
      <c r="K26" s="27">
        <f>K25-D26</f>
        <v>88</v>
      </c>
      <c r="L26" s="27">
        <f>L25-D26</f>
        <v>107</v>
      </c>
      <c r="M26" s="27">
        <f>M25-D26</f>
        <v>96</v>
      </c>
      <c r="N26" s="27">
        <f>N25-D26</f>
        <v>88</v>
      </c>
      <c r="O26" s="27">
        <f>O25-D26</f>
        <v>108</v>
      </c>
      <c r="P26" s="27">
        <f>P25-D26</f>
        <v>118</v>
      </c>
      <c r="Q26" s="27">
        <f>Q25-D26</f>
        <v>131</v>
      </c>
      <c r="R26" s="27">
        <f>R25-D26</f>
        <v>151</v>
      </c>
      <c r="S26" s="27">
        <f>S25-D26</f>
        <v>139</v>
      </c>
      <c r="T26" s="27">
        <f>T25-D26</f>
        <v>130</v>
      </c>
      <c r="U26" s="27">
        <f>U25-D26</f>
        <v>150</v>
      </c>
      <c r="V26" s="27">
        <f>V25-D26</f>
        <v>160</v>
      </c>
      <c r="W26" s="27">
        <f>W25-D26</f>
        <v>172</v>
      </c>
      <c r="X26" s="28">
        <f>X25-D26</f>
        <v>193</v>
      </c>
      <c r="Y26" s="77"/>
    </row>
    <row r="27" spans="2:25" s="2" customFormat="1" ht="16.5" customHeight="1" thickBot="1">
      <c r="B27" s="78"/>
      <c r="C27" s="32">
        <f>C28/2</f>
        <v>22.5</v>
      </c>
      <c r="D27" s="31">
        <f>ROUNDUP(C27,0.5)</f>
        <v>23</v>
      </c>
      <c r="E27" s="22">
        <f>E28+D27</f>
        <v>90</v>
      </c>
      <c r="F27" s="33">
        <f>F28+D27</f>
        <v>82</v>
      </c>
      <c r="G27" s="16">
        <f>G28+D27</f>
        <v>105</v>
      </c>
      <c r="H27" s="16">
        <f>H28+D27</f>
        <v>88</v>
      </c>
      <c r="I27" s="16">
        <f>I28+D27</f>
        <v>102</v>
      </c>
      <c r="J27" s="16">
        <f>J28+D27</f>
        <v>123</v>
      </c>
      <c r="K27" s="16">
        <f>K28+D27</f>
        <v>141</v>
      </c>
      <c r="L27" s="16">
        <f>L28+D27</f>
        <v>121</v>
      </c>
      <c r="M27" s="16">
        <f>M28+D27</f>
        <v>108</v>
      </c>
      <c r="N27" s="16">
        <f>N28+D27</f>
        <v>130</v>
      </c>
      <c r="O27" s="16">
        <f>O28+D27</f>
        <v>142</v>
      </c>
      <c r="P27" s="16">
        <f>P28+D27</f>
        <v>160</v>
      </c>
      <c r="Q27" s="16">
        <f>Q28+D27</f>
        <v>181</v>
      </c>
      <c r="R27" s="16">
        <f>R28+D27</f>
        <v>165</v>
      </c>
      <c r="S27" s="16">
        <f>S28+D27</f>
        <v>151</v>
      </c>
      <c r="T27" s="16">
        <f>T28+D27</f>
        <v>172</v>
      </c>
      <c r="U27" s="16">
        <f>U28+D27</f>
        <v>185</v>
      </c>
      <c r="V27" s="16">
        <f>V28+D27</f>
        <v>200</v>
      </c>
      <c r="W27" s="16">
        <f>W28+D27</f>
        <v>206</v>
      </c>
      <c r="X27" s="23">
        <f>X28+D27</f>
        <v>193</v>
      </c>
      <c r="Y27" s="79"/>
    </row>
    <row r="28" spans="2:25" s="2" customFormat="1" ht="16.5" customHeight="1" thickBot="1">
      <c r="B28" s="80">
        <v>6</v>
      </c>
      <c r="C28" s="30">
        <v>45</v>
      </c>
      <c r="D28" s="15" t="s">
        <v>15</v>
      </c>
      <c r="E28" s="41">
        <v>67</v>
      </c>
      <c r="F28" s="42">
        <v>59</v>
      </c>
      <c r="G28" s="42">
        <v>82</v>
      </c>
      <c r="H28" s="42">
        <v>65</v>
      </c>
      <c r="I28" s="42">
        <v>79</v>
      </c>
      <c r="J28" s="42">
        <v>100</v>
      </c>
      <c r="K28" s="42">
        <v>118</v>
      </c>
      <c r="L28" s="42">
        <v>98</v>
      </c>
      <c r="M28" s="42">
        <v>85</v>
      </c>
      <c r="N28" s="42">
        <v>107</v>
      </c>
      <c r="O28" s="42">
        <v>119</v>
      </c>
      <c r="P28" s="42">
        <v>137</v>
      </c>
      <c r="Q28" s="42">
        <v>158</v>
      </c>
      <c r="R28" s="42">
        <v>142</v>
      </c>
      <c r="S28" s="42">
        <v>128</v>
      </c>
      <c r="T28" s="42">
        <v>149</v>
      </c>
      <c r="U28" s="42">
        <v>162</v>
      </c>
      <c r="V28" s="42">
        <v>177</v>
      </c>
      <c r="W28" s="42">
        <v>183</v>
      </c>
      <c r="X28" s="44">
        <v>170</v>
      </c>
      <c r="Y28" s="20">
        <f>COUNT(E28:X28)</f>
        <v>20</v>
      </c>
    </row>
    <row r="29" spans="2:25" s="2" customFormat="1" ht="16.5" customHeight="1" thickBot="1">
      <c r="B29" s="81"/>
      <c r="C29" s="32">
        <f>C28/2</f>
        <v>22.5</v>
      </c>
      <c r="D29" s="31">
        <f>ROUNDDOWN(C29,0.5)</f>
        <v>22</v>
      </c>
      <c r="E29" s="26">
        <f>E28-D29</f>
        <v>45</v>
      </c>
      <c r="F29" s="27">
        <f>F28-D29</f>
        <v>37</v>
      </c>
      <c r="G29" s="27">
        <f>G28-D29</f>
        <v>60</v>
      </c>
      <c r="H29" s="27">
        <f>H28-D29</f>
        <v>43</v>
      </c>
      <c r="I29" s="27">
        <f>I28-D29</f>
        <v>57</v>
      </c>
      <c r="J29" s="27">
        <f>J28-D29</f>
        <v>78</v>
      </c>
      <c r="K29" s="27">
        <f>K28-D29</f>
        <v>96</v>
      </c>
      <c r="L29" s="27">
        <f>L28-D29</f>
        <v>76</v>
      </c>
      <c r="M29" s="27">
        <f>M28-D29</f>
        <v>63</v>
      </c>
      <c r="N29" s="27">
        <f>N28-D29</f>
        <v>85</v>
      </c>
      <c r="O29" s="27">
        <f>O28-D29</f>
        <v>97</v>
      </c>
      <c r="P29" s="27">
        <f>P28-D29</f>
        <v>115</v>
      </c>
      <c r="Q29" s="27">
        <f>Q28-D29</f>
        <v>136</v>
      </c>
      <c r="R29" s="27">
        <f>R28-D29</f>
        <v>120</v>
      </c>
      <c r="S29" s="27">
        <f>S28-D29</f>
        <v>106</v>
      </c>
      <c r="T29" s="27">
        <f>T28-D29</f>
        <v>127</v>
      </c>
      <c r="U29" s="27">
        <f>U28-D29</f>
        <v>140</v>
      </c>
      <c r="V29" s="27">
        <f>V28-D29</f>
        <v>155</v>
      </c>
      <c r="W29" s="27">
        <f>W28-D29</f>
        <v>161</v>
      </c>
      <c r="X29" s="28">
        <f>X28-D29</f>
        <v>148</v>
      </c>
      <c r="Y29" s="77"/>
    </row>
    <row r="30" spans="2:25" s="2" customFormat="1" ht="16.5" customHeight="1" thickBot="1">
      <c r="B30" s="78"/>
      <c r="C30" s="32">
        <f>C31/2</f>
        <v>17.5</v>
      </c>
      <c r="D30" s="31">
        <f>ROUNDUP(C30,0.5)</f>
        <v>18</v>
      </c>
      <c r="E30" s="22">
        <f>E31+D30</f>
        <v>73</v>
      </c>
      <c r="F30" s="16">
        <f>F31+D30</f>
        <v>77</v>
      </c>
      <c r="G30" s="16">
        <f>G31+D30</f>
        <v>93</v>
      </c>
      <c r="H30" s="16">
        <f>H31+D30</f>
        <v>113</v>
      </c>
      <c r="I30" s="16">
        <f>I31+D30</f>
        <v>98</v>
      </c>
      <c r="J30" s="16">
        <f>J31+D30</f>
        <v>128</v>
      </c>
      <c r="K30" s="16">
        <f>K31+D30</f>
        <v>134</v>
      </c>
      <c r="L30" s="16">
        <f>L31+D30</f>
        <v>153</v>
      </c>
      <c r="M30" s="16">
        <f>M31+D30</f>
        <v>144</v>
      </c>
      <c r="N30" s="16">
        <f>N31+D30</f>
        <v>173</v>
      </c>
      <c r="O30" s="16">
        <f>O31+D30</f>
        <v>164</v>
      </c>
      <c r="P30" s="16">
        <f>P31+D30</f>
        <v>158</v>
      </c>
      <c r="Q30" s="16">
        <f>Q31+D30</f>
        <v>154</v>
      </c>
      <c r="R30" s="16">
        <f>R31+D30</f>
        <v>172</v>
      </c>
      <c r="S30" s="16">
        <f>S31+D30</f>
        <v>172</v>
      </c>
      <c r="T30" s="16">
        <f>T31+D30</f>
        <v>179</v>
      </c>
      <c r="U30" s="16">
        <f>U31+D30</f>
        <v>186</v>
      </c>
      <c r="V30" s="16">
        <f>V31+D30</f>
        <v>208</v>
      </c>
      <c r="W30" s="16">
        <f>W31+D30</f>
        <v>200</v>
      </c>
      <c r="X30" s="23">
        <f>X31+D30</f>
        <v>194</v>
      </c>
      <c r="Y30" s="79"/>
    </row>
    <row r="31" spans="2:25" s="2" customFormat="1" ht="16.5" customHeight="1" thickBot="1">
      <c r="B31" s="80">
        <v>7</v>
      </c>
      <c r="C31" s="30">
        <v>35</v>
      </c>
      <c r="D31" s="40" t="s">
        <v>15</v>
      </c>
      <c r="E31" s="45">
        <v>55</v>
      </c>
      <c r="F31" s="42">
        <v>59</v>
      </c>
      <c r="G31" s="42">
        <v>75</v>
      </c>
      <c r="H31" s="42">
        <v>95</v>
      </c>
      <c r="I31" s="42">
        <v>80</v>
      </c>
      <c r="J31" s="42">
        <v>110</v>
      </c>
      <c r="K31" s="42">
        <v>116</v>
      </c>
      <c r="L31" s="42">
        <v>135</v>
      </c>
      <c r="M31" s="42">
        <v>126</v>
      </c>
      <c r="N31" s="42">
        <v>155</v>
      </c>
      <c r="O31" s="42">
        <v>146</v>
      </c>
      <c r="P31" s="42">
        <v>140</v>
      </c>
      <c r="Q31" s="42">
        <v>136</v>
      </c>
      <c r="R31" s="42">
        <v>154</v>
      </c>
      <c r="S31" s="42">
        <v>154</v>
      </c>
      <c r="T31" s="42">
        <v>161</v>
      </c>
      <c r="U31" s="42">
        <v>168</v>
      </c>
      <c r="V31" s="42">
        <v>190</v>
      </c>
      <c r="W31" s="42">
        <v>182</v>
      </c>
      <c r="X31" s="44">
        <v>176</v>
      </c>
      <c r="Y31" s="20">
        <f>COUNT(E31:X31)</f>
        <v>20</v>
      </c>
    </row>
    <row r="32" spans="2:25" s="2" customFormat="1" ht="16.5" customHeight="1" thickBot="1">
      <c r="B32" s="81"/>
      <c r="C32" s="32">
        <f>C31/2</f>
        <v>17.5</v>
      </c>
      <c r="D32" s="31">
        <f>ROUNDDOWN(C32,0.5)</f>
        <v>17</v>
      </c>
      <c r="E32" s="26">
        <f>E31-D32</f>
        <v>38</v>
      </c>
      <c r="F32" s="27">
        <f>F31-D32</f>
        <v>42</v>
      </c>
      <c r="G32" s="27">
        <f>G31-D32</f>
        <v>58</v>
      </c>
      <c r="H32" s="27">
        <f>H31-D32</f>
        <v>78</v>
      </c>
      <c r="I32" s="27">
        <f>I31-D32</f>
        <v>63</v>
      </c>
      <c r="J32" s="27">
        <f>J31-D32</f>
        <v>93</v>
      </c>
      <c r="K32" s="27">
        <f>K31-D32</f>
        <v>99</v>
      </c>
      <c r="L32" s="27">
        <f>L31-D32</f>
        <v>118</v>
      </c>
      <c r="M32" s="27">
        <f>M31-D32</f>
        <v>109</v>
      </c>
      <c r="N32" s="27">
        <f>N31-D32</f>
        <v>138</v>
      </c>
      <c r="O32" s="27">
        <f>O31-D32</f>
        <v>129</v>
      </c>
      <c r="P32" s="27">
        <f>P31-D32</f>
        <v>123</v>
      </c>
      <c r="Q32" s="27">
        <f>Q31-D32</f>
        <v>119</v>
      </c>
      <c r="R32" s="27">
        <f>R31-D32</f>
        <v>137</v>
      </c>
      <c r="S32" s="27">
        <f>S31-D32</f>
        <v>137</v>
      </c>
      <c r="T32" s="27">
        <f>T31-D32</f>
        <v>144</v>
      </c>
      <c r="U32" s="27">
        <f>U31-D32</f>
        <v>151</v>
      </c>
      <c r="V32" s="27">
        <f>V31-D32</f>
        <v>173</v>
      </c>
      <c r="W32" s="27">
        <f>W31-D32</f>
        <v>165</v>
      </c>
      <c r="X32" s="28">
        <f>X31-D32</f>
        <v>159</v>
      </c>
      <c r="Y32" s="77"/>
    </row>
    <row r="33" spans="2:25" s="2" customFormat="1" ht="16.5" customHeight="1" thickBot="1">
      <c r="B33" s="78"/>
      <c r="C33" s="32">
        <f>C34/2</f>
        <v>17.5</v>
      </c>
      <c r="D33" s="31">
        <f>ROUNDUP(C33,0.5)</f>
        <v>18</v>
      </c>
      <c r="E33" s="22">
        <f>E34+D33</f>
        <v>186</v>
      </c>
      <c r="F33" s="16">
        <f>F34+D33</f>
        <v>210</v>
      </c>
      <c r="G33" s="16">
        <f>G34+D33</f>
        <v>214</v>
      </c>
      <c r="H33" s="16">
        <f>H34+D33</f>
        <v>221</v>
      </c>
      <c r="I33" s="16">
        <f>I34+D33</f>
        <v>236</v>
      </c>
      <c r="J33" s="16">
        <f>J34+D33</f>
        <v>231</v>
      </c>
      <c r="K33" s="16">
        <f>K34+D33</f>
        <v>229</v>
      </c>
      <c r="L33" s="16">
        <f>L34+D33</f>
        <v>247</v>
      </c>
      <c r="M33" s="16">
        <f>M34+D33</f>
        <v>248</v>
      </c>
      <c r="N33" s="16">
        <f>N34+D33</f>
        <v>251</v>
      </c>
      <c r="O33" s="16">
        <f>O34+D33</f>
        <v>268</v>
      </c>
      <c r="P33" s="16">
        <f>P34+D33</f>
        <v>266</v>
      </c>
      <c r="Q33" s="16">
        <f>Q34+D33</f>
        <v>18</v>
      </c>
      <c r="R33" s="16">
        <f>R34+D33</f>
        <v>18</v>
      </c>
      <c r="S33" s="16">
        <f>S34+D33</f>
        <v>18</v>
      </c>
      <c r="T33" s="16">
        <f>T34+D33</f>
        <v>18</v>
      </c>
      <c r="U33" s="16">
        <f>U34+D33</f>
        <v>18</v>
      </c>
      <c r="V33" s="16">
        <f>V34+D33</f>
        <v>18</v>
      </c>
      <c r="W33" s="16">
        <f>W34+D33</f>
        <v>18</v>
      </c>
      <c r="X33" s="23">
        <f>X34+D33</f>
        <v>18</v>
      </c>
      <c r="Y33" s="79"/>
    </row>
    <row r="34" spans="2:25" s="2" customFormat="1" ht="16.5" customHeight="1" thickBot="1">
      <c r="B34" s="80">
        <v>7</v>
      </c>
      <c r="C34" s="30">
        <v>35</v>
      </c>
      <c r="D34" s="15" t="s">
        <v>15</v>
      </c>
      <c r="E34" s="41">
        <v>168</v>
      </c>
      <c r="F34" s="42">
        <v>192</v>
      </c>
      <c r="G34" s="42">
        <v>196</v>
      </c>
      <c r="H34" s="42">
        <v>203</v>
      </c>
      <c r="I34" s="42">
        <v>218</v>
      </c>
      <c r="J34" s="42">
        <v>213</v>
      </c>
      <c r="K34" s="42">
        <v>211</v>
      </c>
      <c r="L34" s="42">
        <v>229</v>
      </c>
      <c r="M34" s="42">
        <v>230</v>
      </c>
      <c r="N34" s="42">
        <v>233</v>
      </c>
      <c r="O34" s="42">
        <v>250</v>
      </c>
      <c r="P34" s="42">
        <v>248</v>
      </c>
      <c r="Q34" s="21"/>
      <c r="R34" s="21"/>
      <c r="S34" s="21"/>
      <c r="T34" s="21"/>
      <c r="U34" s="21"/>
      <c r="V34" s="21"/>
      <c r="W34" s="21"/>
      <c r="X34" s="25"/>
      <c r="Y34" s="20">
        <f>COUNT(E34:X34)</f>
        <v>12</v>
      </c>
    </row>
    <row r="35" spans="2:25" s="2" customFormat="1" ht="16.5" customHeight="1" thickBot="1">
      <c r="B35" s="82"/>
      <c r="C35" s="83">
        <f>C34/2</f>
        <v>17.5</v>
      </c>
      <c r="D35" s="84">
        <f>ROUNDDOWN(C35,0.5)</f>
        <v>17</v>
      </c>
      <c r="E35" s="26">
        <f>E34-D35</f>
        <v>151</v>
      </c>
      <c r="F35" s="27">
        <f>F34-D35</f>
        <v>175</v>
      </c>
      <c r="G35" s="27">
        <f>G34-D35</f>
        <v>179</v>
      </c>
      <c r="H35" s="27">
        <f>H34-D35</f>
        <v>186</v>
      </c>
      <c r="I35" s="27">
        <f>I34-D35</f>
        <v>201</v>
      </c>
      <c r="J35" s="27">
        <f>J34-D35</f>
        <v>196</v>
      </c>
      <c r="K35" s="27">
        <f>K34-D35</f>
        <v>194</v>
      </c>
      <c r="L35" s="27">
        <f>L34-D35</f>
        <v>212</v>
      </c>
      <c r="M35" s="27">
        <f>M34-D35</f>
        <v>213</v>
      </c>
      <c r="N35" s="27">
        <f>N34-D35</f>
        <v>216</v>
      </c>
      <c r="O35" s="27">
        <f>O34-D35</f>
        <v>233</v>
      </c>
      <c r="P35" s="27">
        <f>P34-D35</f>
        <v>231</v>
      </c>
      <c r="Q35" s="27">
        <f>Q34-D35</f>
        <v>-17</v>
      </c>
      <c r="R35" s="27">
        <f>R34-D35</f>
        <v>-17</v>
      </c>
      <c r="S35" s="27">
        <f>S34-D35</f>
        <v>-17</v>
      </c>
      <c r="T35" s="27">
        <f>T34-D35</f>
        <v>-17</v>
      </c>
      <c r="U35" s="27">
        <f>U34-D35</f>
        <v>-17</v>
      </c>
      <c r="V35" s="27">
        <f>V34-D35</f>
        <v>-17</v>
      </c>
      <c r="W35" s="27">
        <f>W34-D35</f>
        <v>-17</v>
      </c>
      <c r="X35" s="28">
        <f>X34-D35</f>
        <v>-17</v>
      </c>
      <c r="Y35" s="20"/>
    </row>
    <row r="36" spans="2:25" s="2" customFormat="1" ht="18" customHeight="1" thickBot="1">
      <c r="B36" s="18"/>
      <c r="C36" s="29"/>
      <c r="D36" s="14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7"/>
      <c r="V36" s="17"/>
      <c r="W36" s="19"/>
      <c r="X36" s="19" t="s">
        <v>13</v>
      </c>
      <c r="Y36" s="66">
        <f>SUM(Y12:Y35)</f>
        <v>140</v>
      </c>
    </row>
    <row r="37" spans="2:25" s="2" customFormat="1" ht="18">
      <c r="B37"/>
      <c r="C37"/>
      <c r="D37"/>
      <c r="E37"/>
      <c r="F37"/>
      <c r="G37"/>
      <c r="H37"/>
      <c r="I37"/>
      <c r="J37" s="1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 s="2" customFormat="1" ht="1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2" customFormat="1" ht="1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s="2" customFormat="1" ht="15">
      <c r="B40" s="3"/>
      <c r="C40" s="3"/>
      <c r="D40"/>
      <c r="E40" s="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s="2" customFormat="1" ht="15">
      <c r="B41" s="3"/>
      <c r="C41" s="3"/>
      <c r="D41"/>
      <c r="E41" s="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s="2" customFormat="1" ht="15">
      <c r="B42" s="3"/>
      <c r="C42" s="3"/>
      <c r="D42"/>
      <c r="E42" s="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s="2" customFormat="1" ht="15">
      <c r="B43" s="3"/>
      <c r="C43" s="3"/>
      <c r="D43"/>
      <c r="E43" s="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s="2" customFormat="1" ht="15">
      <c r="B44" s="3"/>
      <c r="C44" s="3"/>
      <c r="D44"/>
      <c r="E44" s="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s="2" customFormat="1" ht="15">
      <c r="B45" s="3"/>
      <c r="C45" s="3"/>
      <c r="D45"/>
      <c r="E45" s="4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s="2" customFormat="1" ht="15">
      <c r="B46" s="3"/>
      <c r="C46" s="3"/>
      <c r="D46"/>
      <c r="E46" s="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s="2" customFormat="1" ht="15">
      <c r="B47" s="3"/>
      <c r="C47" s="3"/>
      <c r="D47"/>
      <c r="E47" s="4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s="2" customFormat="1" ht="15">
      <c r="B48" s="3"/>
      <c r="C48" s="3"/>
      <c r="D48"/>
      <c r="E48" s="4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s="2" customFormat="1" ht="15">
      <c r="B49" s="3"/>
      <c r="C49" s="3"/>
      <c r="D49"/>
      <c r="E49" s="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2" customFormat="1" ht="15">
      <c r="B50" s="3"/>
      <c r="C50" s="3"/>
      <c r="D50"/>
      <c r="E50" s="4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s="2" customFormat="1" ht="15">
      <c r="B51" s="3"/>
      <c r="C51" s="3"/>
      <c r="D51"/>
      <c r="E51" s="4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s="2" customFormat="1" ht="15">
      <c r="B52" s="3"/>
      <c r="C52" s="3"/>
      <c r="D52"/>
      <c r="E52" s="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s="2" customFormat="1" ht="15">
      <c r="B53" s="3"/>
      <c r="C53" s="3"/>
      <c r="D53"/>
      <c r="E53" s="4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s="2" customFormat="1" ht="15">
      <c r="B54" s="3"/>
      <c r="C54" s="3"/>
      <c r="D54"/>
      <c r="E54" s="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s="2" customFormat="1" ht="15">
      <c r="B55" s="3"/>
      <c r="C55" s="3"/>
      <c r="D55"/>
      <c r="E55" s="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s="2" customFormat="1" ht="15">
      <c r="B56" s="3"/>
      <c r="C56" s="3"/>
      <c r="D56"/>
      <c r="E56" s="4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s="2" customFormat="1" ht="15">
      <c r="B57" s="3"/>
      <c r="C57" s="3"/>
      <c r="D57"/>
      <c r="E57" s="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s="2" customFormat="1" ht="15">
      <c r="B58" s="3"/>
      <c r="C58" s="3"/>
      <c r="D58"/>
      <c r="E58" s="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s="2" customFormat="1" ht="15">
      <c r="B59" s="3"/>
      <c r="C59" s="3"/>
      <c r="D59"/>
      <c r="E59" s="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s="2" customFormat="1" ht="15">
      <c r="B60" s="3"/>
      <c r="C60" s="3"/>
      <c r="D60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s="2" customFormat="1" ht="15">
      <c r="B61" s="3"/>
      <c r="C61" s="3"/>
      <c r="D61"/>
      <c r="E61" s="4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s="2" customFormat="1" ht="15">
      <c r="B62" s="3"/>
      <c r="C62" s="3"/>
      <c r="D62"/>
      <c r="E62" s="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s="2" customFormat="1" ht="15">
      <c r="B63" s="3"/>
      <c r="C63" s="3"/>
      <c r="D63"/>
      <c r="E63" s="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s="1" customFormat="1" ht="15">
      <c r="B64" s="3"/>
      <c r="C64" s="3"/>
      <c r="D64"/>
      <c r="E64" s="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s="1" customFormat="1" ht="15">
      <c r="B65" s="3"/>
      <c r="C65" s="3"/>
      <c r="D65"/>
      <c r="E65" s="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s="1" customFormat="1" ht="15">
      <c r="B66" s="3"/>
      <c r="C66" s="3"/>
      <c r="D66"/>
      <c r="E66" s="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2:25" s="1" customFormat="1" ht="15">
      <c r="B67" s="3"/>
      <c r="C67" s="3"/>
      <c r="D67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2:25" s="1" customFormat="1" ht="15">
      <c r="B68" s="3"/>
      <c r="C68" s="3"/>
      <c r="D68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2:25" s="1" customFormat="1" ht="15">
      <c r="B69" s="3"/>
      <c r="C69" s="3"/>
      <c r="D69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2:25" s="1" customFormat="1" ht="15">
      <c r="B70" s="3"/>
      <c r="C70" s="3"/>
      <c r="D70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2:25" s="1" customFormat="1" ht="15">
      <c r="B71" s="3"/>
      <c r="C71" s="3"/>
      <c r="D71"/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s="1" customFormat="1" ht="15">
      <c r="B72" s="3"/>
      <c r="C72" s="3"/>
      <c r="D72"/>
      <c r="E72" s="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2:25" s="1" customFormat="1" ht="15">
      <c r="B73" s="3"/>
      <c r="C73" s="3"/>
      <c r="D73"/>
      <c r="E73" s="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2:25" s="1" customFormat="1" ht="15">
      <c r="B74" s="3"/>
      <c r="C74" s="3"/>
      <c r="D74"/>
      <c r="E74" s="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</sheetData>
  <sheetProtection formatCells="0" selectLockedCells="1" selectUnlockedCells="1"/>
  <mergeCells count="63">
    <mergeCell ref="B1:Y1"/>
    <mergeCell ref="U2:Y2"/>
    <mergeCell ref="R3:T3"/>
    <mergeCell ref="R4:T4"/>
    <mergeCell ref="I3:J3"/>
    <mergeCell ref="I2:N2"/>
    <mergeCell ref="K3:N3"/>
    <mergeCell ref="K4:N4"/>
    <mergeCell ref="O3:Q3"/>
    <mergeCell ref="O2:T2"/>
    <mergeCell ref="B8:C8"/>
    <mergeCell ref="D8:H8"/>
    <mergeCell ref="B5:C5"/>
    <mergeCell ref="D5:E5"/>
    <mergeCell ref="B6:C6"/>
    <mergeCell ref="B2:H2"/>
    <mergeCell ref="D6:H6"/>
    <mergeCell ref="B7:C7"/>
    <mergeCell ref="D7:H7"/>
    <mergeCell ref="B3:C3"/>
    <mergeCell ref="B4:C4"/>
    <mergeCell ref="D3:H3"/>
    <mergeCell ref="D4:H4"/>
    <mergeCell ref="O36:P36"/>
    <mergeCell ref="Q36:R36"/>
    <mergeCell ref="S36:T36"/>
    <mergeCell ref="O4:Q4"/>
    <mergeCell ref="E36:F36"/>
    <mergeCell ref="G36:H36"/>
    <mergeCell ref="I36:J36"/>
    <mergeCell ref="K36:L36"/>
    <mergeCell ref="M36:N36"/>
    <mergeCell ref="I4:J4"/>
    <mergeCell ref="O6:Q6"/>
    <mergeCell ref="O5:Q5"/>
    <mergeCell ref="R5:T5"/>
    <mergeCell ref="O8:Q8"/>
    <mergeCell ref="R6:T6"/>
    <mergeCell ref="R8:T8"/>
    <mergeCell ref="I7:J7"/>
    <mergeCell ref="I8:J8"/>
    <mergeCell ref="K7:N7"/>
    <mergeCell ref="K8:N8"/>
    <mergeCell ref="U9:V9"/>
    <mergeCell ref="O9:Q9"/>
    <mergeCell ref="R9:T9"/>
    <mergeCell ref="O7:Q7"/>
    <mergeCell ref="U3:Y3"/>
    <mergeCell ref="U5:Y5"/>
    <mergeCell ref="U6:Y6"/>
    <mergeCell ref="U7:Y7"/>
    <mergeCell ref="U8:Y8"/>
    <mergeCell ref="U4:Y4"/>
    <mergeCell ref="B9:C9"/>
    <mergeCell ref="D9:H9"/>
    <mergeCell ref="X9:Y9"/>
    <mergeCell ref="G5:H5"/>
    <mergeCell ref="I9:J9"/>
    <mergeCell ref="K9:N9"/>
    <mergeCell ref="M6:N6"/>
    <mergeCell ref="J5:N5"/>
    <mergeCell ref="J6:K6"/>
    <mergeCell ref="R7:T7"/>
  </mergeCells>
  <dataValidations count="3">
    <dataValidation type="list" allowBlank="1" showInputMessage="1" showErrorMessage="1" sqref="R4:T4">
      <formula1>Sheet2!$F$5:$F$9</formula1>
    </dataValidation>
    <dataValidation type="list" allowBlank="1" showInputMessage="1" showErrorMessage="1" sqref="R3:T3">
      <formula1>Sheet2!$D$5:$D$14</formula1>
    </dataValidation>
    <dataValidation type="list" allowBlank="1" showInputMessage="1" showErrorMessage="1" sqref="R8:T8">
      <formula1>Sheet2!$H$5:$H$8</formula1>
    </dataValidation>
  </dataValidations>
  <printOptions horizontalCentered="1"/>
  <pageMargins left="0.25" right="0.25" top="0.25" bottom="0.25" header="0.25" footer="0.25"/>
  <pageSetup fitToHeight="1" fitToWidth="1" horizontalDpi="600" verticalDpi="600" orientation="landscape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:H14"/>
  <sheetViews>
    <sheetView workbookViewId="0" topLeftCell="A1">
      <selection activeCell="D18" sqref="D18"/>
    </sheetView>
  </sheetViews>
  <sheetFormatPr defaultColWidth="8.8515625" defaultRowHeight="12.75"/>
  <cols>
    <col min="1" max="1" width="8.8515625" style="0" customWidth="1"/>
    <col min="2" max="2" width="8.28125" style="0" customWidth="1"/>
    <col min="3" max="3" width="8.8515625" style="0" hidden="1" customWidth="1"/>
    <col min="4" max="4" width="23.8515625" style="0" customWidth="1"/>
    <col min="5" max="5" width="8.8515625" style="0" customWidth="1"/>
    <col min="6" max="6" width="10.8515625" style="0" customWidth="1"/>
    <col min="7" max="7" width="8.8515625" style="0" customWidth="1"/>
    <col min="8" max="8" width="10.7109375" style="0" customWidth="1"/>
  </cols>
  <sheetData>
    <row r="5" spans="4:8" ht="12">
      <c r="D5" s="101" t="s">
        <v>39</v>
      </c>
      <c r="F5" s="87" t="s">
        <v>38</v>
      </c>
      <c r="H5" s="87" t="s">
        <v>38</v>
      </c>
    </row>
    <row r="6" spans="4:8" ht="12.75">
      <c r="D6" s="101" t="s">
        <v>40</v>
      </c>
      <c r="F6" s="88" t="s">
        <v>35</v>
      </c>
      <c r="H6" s="87">
        <v>1</v>
      </c>
    </row>
    <row r="7" spans="4:8" ht="12.75">
      <c r="D7" s="101" t="s">
        <v>41</v>
      </c>
      <c r="F7" s="88" t="s">
        <v>23</v>
      </c>
      <c r="H7" s="87">
        <v>2</v>
      </c>
    </row>
    <row r="8" spans="4:8" ht="12.75">
      <c r="D8" s="101" t="s">
        <v>42</v>
      </c>
      <c r="F8" s="88" t="s">
        <v>36</v>
      </c>
      <c r="H8" s="87">
        <v>3</v>
      </c>
    </row>
    <row r="9" spans="4:6" ht="12.75">
      <c r="D9" s="101" t="s">
        <v>43</v>
      </c>
      <c r="F9" s="88" t="s">
        <v>37</v>
      </c>
    </row>
    <row r="10" ht="12">
      <c r="D10" s="101" t="s">
        <v>44</v>
      </c>
    </row>
    <row r="11" ht="12">
      <c r="D11" s="101" t="s">
        <v>45</v>
      </c>
    </row>
    <row r="12" ht="12">
      <c r="D12" s="101" t="s">
        <v>46</v>
      </c>
    </row>
    <row r="13" ht="12">
      <c r="D13" s="101" t="s">
        <v>47</v>
      </c>
    </row>
    <row r="14" ht="12">
      <c r="D14" s="101" t="s">
        <v>48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Hawk 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Greg Parker</cp:lastModifiedBy>
  <cp:lastPrinted>2016-06-30T21:18:59Z</cp:lastPrinted>
  <dcterms:created xsi:type="dcterms:W3CDTF">2001-10-03T15:14:53Z</dcterms:created>
  <dcterms:modified xsi:type="dcterms:W3CDTF">2016-06-30T21:19:08Z</dcterms:modified>
  <cp:category/>
  <cp:version/>
  <cp:contentType/>
  <cp:contentStatus/>
</cp:coreProperties>
</file>